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Library/Mobile Documents/com~apple~CloudDocs/ezgi xyz/xyz/GUNCEL/8-İTHİB/İHKİB DİJİTAL DÖNÜŞÜM BİRİMİ PROJE VE TEKNİK ŞARTNAME/"/>
    </mc:Choice>
  </mc:AlternateContent>
  <xr:revisionPtr revIDLastSave="0" documentId="10_ncr:8100000_{2B71DAF8-9AD0-1749-AAAE-6EE280D18716}" xr6:coauthVersionLast="33" xr6:coauthVersionMax="36" xr10:uidLastSave="{00000000-0000-0000-0000-000000000000}"/>
  <bookViews>
    <workbookView xWindow="3440" yWindow="2500" windowWidth="27500" windowHeight="16560" xr2:uid="{82F0A658-FC6D-274F-ADA4-C0896487EF42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F137" i="1" l="1"/>
  <c r="F136" i="1"/>
  <c r="F135" i="1"/>
  <c r="F134" i="1"/>
  <c r="F133" i="1"/>
  <c r="F132" i="1"/>
  <c r="F131" i="1"/>
  <c r="F130" i="1"/>
  <c r="F127" i="1"/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29" i="1"/>
  <c r="F128" i="1"/>
  <c r="F121" i="1"/>
  <c r="F122" i="1" s="1"/>
  <c r="F118" i="1"/>
  <c r="F119" i="1" s="1"/>
  <c r="F115" i="1"/>
  <c r="F116" i="1" s="1"/>
  <c r="F111" i="1"/>
  <c r="F110" i="1"/>
  <c r="F109" i="1"/>
  <c r="F108" i="1"/>
  <c r="F107" i="1"/>
  <c r="F106" i="1"/>
  <c r="F105" i="1"/>
  <c r="F104" i="1"/>
  <c r="F103" i="1"/>
  <c r="F101" i="1"/>
  <c r="F98" i="1"/>
  <c r="F97" i="1"/>
  <c r="F96" i="1"/>
  <c r="F95" i="1"/>
  <c r="F92" i="1"/>
  <c r="F93" i="1" s="1"/>
  <c r="F89" i="1"/>
  <c r="F88" i="1"/>
  <c r="F87" i="1"/>
  <c r="F86" i="1"/>
  <c r="F90" i="1" s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5" i="1"/>
  <c r="F54" i="1"/>
  <c r="F53" i="1"/>
  <c r="F52" i="1"/>
  <c r="F50" i="1"/>
  <c r="F49" i="1"/>
  <c r="F48" i="1"/>
  <c r="F47" i="1"/>
  <c r="F46" i="1"/>
  <c r="F43" i="1"/>
  <c r="F42" i="1"/>
  <c r="F41" i="1"/>
  <c r="F40" i="1"/>
  <c r="F39" i="1"/>
  <c r="F36" i="1"/>
  <c r="F35" i="1"/>
  <c r="F34" i="1"/>
  <c r="F33" i="1"/>
  <c r="F30" i="1"/>
  <c r="F29" i="1"/>
  <c r="F28" i="1"/>
  <c r="F27" i="1"/>
  <c r="F26" i="1"/>
  <c r="F25" i="1"/>
  <c r="F22" i="1"/>
  <c r="F21" i="1"/>
  <c r="F23" i="1" s="1"/>
  <c r="F18" i="1"/>
  <c r="F17" i="1"/>
  <c r="F16" i="1"/>
  <c r="F15" i="1"/>
  <c r="F14" i="1"/>
  <c r="F13" i="1"/>
  <c r="F12" i="1"/>
  <c r="F11" i="1"/>
  <c r="F10" i="1"/>
  <c r="F7" i="1"/>
  <c r="F6" i="1"/>
  <c r="F5" i="1"/>
  <c r="F4" i="1"/>
  <c r="F84" i="1" l="1"/>
  <c r="F99" i="1"/>
  <c r="F31" i="1"/>
  <c r="F57" i="1"/>
  <c r="F151" i="1"/>
  <c r="F152" i="1" s="1"/>
  <c r="F37" i="1"/>
  <c r="F113" i="1"/>
  <c r="F44" i="1"/>
  <c r="F19" i="1"/>
  <c r="F8" i="1"/>
  <c r="F123" i="1" l="1"/>
  <c r="F154" i="1" s="1"/>
</calcChain>
</file>

<file path=xl/sharedStrings.xml><?xml version="1.0" encoding="utf-8"?>
<sst xmlns="http://schemas.openxmlformats.org/spreadsheetml/2006/main" count="277" uniqueCount="167">
  <si>
    <t xml:space="preserve">İHKİB DİJİTAL DÖNÜŞÜM BİRİMİ </t>
  </si>
  <si>
    <t>NO</t>
  </si>
  <si>
    <t>A - İNŞAAT İŞLERİ</t>
  </si>
  <si>
    <t>METRAJ</t>
  </si>
  <si>
    <t>BİRİM</t>
  </si>
  <si>
    <t>BİRİM FİYAT</t>
  </si>
  <si>
    <t>TUTAR TL</t>
  </si>
  <si>
    <t>AÇIKLAMA</t>
  </si>
  <si>
    <r>
      <t xml:space="preserve">KIRIM İŞLERİ </t>
    </r>
    <r>
      <rPr>
        <i/>
        <sz val="9"/>
        <rFont val="Arial"/>
        <family val="2"/>
      </rPr>
      <t xml:space="preserve">metraj için bakınız </t>
    </r>
    <r>
      <rPr>
        <i/>
        <u/>
        <sz val="9"/>
        <rFont val="Arial"/>
        <family val="2"/>
      </rPr>
      <t xml:space="preserve">mevcutyerleşimplanı.dwg </t>
    </r>
    <r>
      <rPr>
        <i/>
        <sz val="9"/>
        <rFont val="Arial"/>
        <family val="2"/>
      </rPr>
      <t>dosyası</t>
    </r>
  </si>
  <si>
    <t>Mevcut bölücü duvarların sökülmesi, ytong duvarların kırılması</t>
  </si>
  <si>
    <t>maktuen</t>
  </si>
  <si>
    <t>Mevcut aydınlatma armatürlerinin sökülmesi</t>
  </si>
  <si>
    <t>Mekanik tesisatların sökülmesi</t>
  </si>
  <si>
    <t>Moloz atımı</t>
  </si>
  <si>
    <t>TOPLAM BÜTÇE KIRIM İŞLERİ</t>
  </si>
  <si>
    <t xml:space="preserve">ALÇIPAN İŞLERİ </t>
  </si>
  <si>
    <t>Çift taraflı bölücü duvar uygulaması ( 4X4 kutu profil + alçıpan)</t>
  </si>
  <si>
    <t>m²</t>
  </si>
  <si>
    <t>Çift taraflı bölücü duvar uygulaması ( 4X4 kutu profil + yeşil alçıpan)</t>
  </si>
  <si>
    <t>Hazır Prekast döküm sonsuzluk fonu yapımı (400x350x275 cm.)</t>
  </si>
  <si>
    <t>adet</t>
  </si>
  <si>
    <t>0-60 cm arası alçıpan alın yapılması (yatay-dikey)</t>
  </si>
  <si>
    <t>mt</t>
  </si>
  <si>
    <t>Tavan alçıpan yapılması ( 4X4 kutu profil + alçıpan)</t>
  </si>
  <si>
    <t>Tavan alçıpan yapılması ( 4X4 kutu profil + yeşil alçıpan)</t>
  </si>
  <si>
    <t>Alçıpan bordür tavan yapılması</t>
  </si>
  <si>
    <t>Taş Yünü</t>
  </si>
  <si>
    <t>Kedi yolu yapımı</t>
  </si>
  <si>
    <t>TOPLAM BÜTÇE ALÇIPAN İŞLERİ</t>
  </si>
  <si>
    <t>BOYA İŞLERİ</t>
  </si>
  <si>
    <t>Tavan alçıpan alanlarının boyanması (saten alçı+boya)</t>
  </si>
  <si>
    <t xml:space="preserve">Alçıpan duvarların boyanması (saten alçı+boya) </t>
  </si>
  <si>
    <t>TOPLAM BÜTÇE BOYA İŞLERİ</t>
  </si>
  <si>
    <t>ZEMİN İŞLERİ</t>
  </si>
  <si>
    <t>Kör Kalıp uygulaması ( 10 CM)</t>
  </si>
  <si>
    <t>Kör Kalıp uygulaması ( 5 CM)</t>
  </si>
  <si>
    <t>Kör Kalıp üzeri hasır donatı</t>
  </si>
  <si>
    <t>m3</t>
  </si>
  <si>
    <t>C25 beton dökümü</t>
  </si>
  <si>
    <t>Beton zemin silimi</t>
  </si>
  <si>
    <t>Islak hacim (mutfak + wc) zemin seramik uygulaması</t>
  </si>
  <si>
    <t>TOPLAM BÜTÇE ZEMİN İŞLERİ</t>
  </si>
  <si>
    <t xml:space="preserve">ALÜMİNYUM DOĞRAMA - CAM  İŞLERİ </t>
  </si>
  <si>
    <t>Sabit bölücü doğramalar (h: 255)</t>
  </si>
  <si>
    <t>Cam doğrama üzerindeki mekan kapıları (120x255)</t>
  </si>
  <si>
    <t>Giriş kapısı (160x255)</t>
  </si>
  <si>
    <t>Kapı stoperi</t>
  </si>
  <si>
    <t>TOPLAM BÜTÇE ALÜMİNYUM DOĞRAMA - CAM İŞLERİ</t>
  </si>
  <si>
    <t>METAL BÖLÜCÜ İŞLERİ</t>
  </si>
  <si>
    <t>4 cm metal çerçeve ortası mesh bölücüler (hareketli) / 100x320</t>
  </si>
  <si>
    <t>4 cm metal çerçeve ortası mdf lam bölücüler (hareketli) / 100x320</t>
  </si>
  <si>
    <t>4 cm metal çerçeve ortası mesh bölücüler (sabit) / 150x320</t>
  </si>
  <si>
    <t>4 cm metal çerçeve ortası mesh bölücüler (sabit) / 230x385</t>
  </si>
  <si>
    <t>4 cm metal çerçeve ortası mesh bölücüler (sabit) / 116x320</t>
  </si>
  <si>
    <t>TOPLAM BÜTÇE METAL BÖLÜCÜ İŞLERİ</t>
  </si>
  <si>
    <t>ISLAK HACİM İŞLERİ</t>
  </si>
  <si>
    <t xml:space="preserve">Klozet + yavaş kapanan klozet kapağı + stop valf </t>
  </si>
  <si>
    <t>Gömme rezervuar + rezervuar butonu / alçıpan tipi 8lt</t>
  </si>
  <si>
    <t>Çanak lavabo</t>
  </si>
  <si>
    <t>Lavabo bataryası ve sifon takımı</t>
  </si>
  <si>
    <t>takım</t>
  </si>
  <si>
    <t>Evye + levye bataryası + sifon takımı</t>
  </si>
  <si>
    <t>Duvar Seramikleri</t>
  </si>
  <si>
    <t xml:space="preserve">* banyo /duvar </t>
  </si>
  <si>
    <t xml:space="preserve">*mutfak /duvar </t>
  </si>
  <si>
    <t>WC akrilik tezgahlar /275x50 cm - 8 cm alın</t>
  </si>
  <si>
    <t xml:space="preserve">Mutfak akrilik tezgah </t>
  </si>
  <si>
    <t>ISLAK HACİM İŞLERİ TOPLAM BÜTÇE</t>
  </si>
  <si>
    <t>SABİT TEFRİŞ , AHŞAP ve DEKORASYON İŞLERİ</t>
  </si>
  <si>
    <t>Ana giriş koridoru info ünitesi / mesh arkalıklı metal çerçeveli  (660x250x20 cm.)</t>
  </si>
  <si>
    <t>Ofis koridoru görsel ünitesi / siyah sitatik boyalı metal çerçeveli  (20 x 20 cm.)</t>
  </si>
  <si>
    <t>Resepsiyon masası / mdf üzeri italyan boya ve mesh bariyerli (250x70x110 cm.)</t>
  </si>
  <si>
    <t>Resepsiyon kitaplık ünitesi / ahşap meşe kaplama ve lake  (610x320x35 cm.)</t>
  </si>
  <si>
    <t>Kitaplık ünitesi oturma alanı minder / kumaş kaplı sünger (330x10x30 cm.)</t>
  </si>
  <si>
    <t>Oturma ünitesi 1 / ahşap meşe kaplama (550x320x70cm.)</t>
  </si>
  <si>
    <t>Oturma ünitesi 1 / minder kumaş kaplı sünger (130x10x70cm.)</t>
  </si>
  <si>
    <t>Oturma ünitesi 2 / ahşap meşe kaplama (740x45x50cm.)</t>
  </si>
  <si>
    <t>Oturma ünitesi 2 / minder kumaş kaplı sünger (80x10x50cm.)</t>
  </si>
  <si>
    <t>Office 1 dolap / gövdeler mdf lam, kapaklar ahşap meşe kaplama (270x280x50cm.)</t>
  </si>
  <si>
    <t>Office 2 dolap / gövdeler mdf lam , kapaklar ahşap meşe kaplama (60x280x50cm.)</t>
  </si>
  <si>
    <t>Photography studio dolap / mesh arkalıklı, metal raf dolap (637x300x50cm.)</t>
  </si>
  <si>
    <t>Kitchen dolap
    * tezgah altı mdf lam (400x85x60cm.)
    * duvar dolap mdf lam (230x250x50cm.)</t>
  </si>
  <si>
    <t>Wc hol dolap / mdf lam (120x250x75cm.)</t>
  </si>
  <si>
    <r>
      <t xml:space="preserve">Hazır prekast tuğla panel malzeme ve işçilik
</t>
    </r>
    <r>
      <rPr>
        <i/>
        <sz val="8"/>
        <rFont val="Arial"/>
        <family val="2"/>
      </rPr>
      <t>projede belirtilen alanların toplamıdır.</t>
    </r>
  </si>
  <si>
    <t>Fuga panel / mdf lam (330x320cm.)</t>
  </si>
  <si>
    <t>Fuga panel / ahşap lake boyalı (350x430cm.)</t>
  </si>
  <si>
    <r>
      <t xml:space="preserve">Hazır prekast beton görünümlü panel malzeme ve işçilik
</t>
    </r>
    <r>
      <rPr>
        <i/>
        <sz val="8"/>
        <rFont val="Arial"/>
        <family val="2"/>
      </rPr>
      <t>projede belirtilen alanların toplamıdır.</t>
    </r>
  </si>
  <si>
    <t>Manyetik cam yazı tahtası</t>
  </si>
  <si>
    <t xml:space="preserve">Common area siyah mıknatıslı boya yüzey </t>
  </si>
  <si>
    <t>Corridor teknik hacim duvarı mdf lam kaplama</t>
  </si>
  <si>
    <t>Alüminyum doğrama kapı yan kapamaları / mdf lam (50x280 cm.)</t>
  </si>
  <si>
    <r>
      <t xml:space="preserve">Kapı / mdf lam kapı, siyah statik boyalı tekmelik
</t>
    </r>
    <r>
      <rPr>
        <i/>
        <sz val="8"/>
        <rFont val="Arial"/>
        <family val="2"/>
      </rPr>
      <t>kapı menteşesi, hidrolik, kol dahil fiyat veriniz.</t>
    </r>
  </si>
  <si>
    <r>
      <t xml:space="preserve">Wc kapı kabinleri / kompakt laminat (70x200cm.)
</t>
    </r>
    <r>
      <rPr>
        <i/>
        <sz val="8"/>
        <rFont val="Arial"/>
        <family val="2"/>
      </rPr>
      <t>kapı menteşesi, kol dahil fiyat veriniz.</t>
    </r>
  </si>
  <si>
    <t>Wc duvar kağıdı /floral desenli</t>
  </si>
  <si>
    <t xml:space="preserve"> TOPLAM BÜTÇE SABİT TEFRİŞ , AHŞAP ve DEKORASYON İŞLERİ</t>
  </si>
  <si>
    <t>TABELA ve YÖNLENDİRME İŞLERİ</t>
  </si>
  <si>
    <t>Forex üzeri folyo sıvama işleri</t>
  </si>
  <si>
    <t>Opak film kaplama / cam üzeri</t>
  </si>
  <si>
    <t>Mekan isim sticker</t>
  </si>
  <si>
    <t>CNC kesim harfler / led ışıklı</t>
  </si>
  <si>
    <t xml:space="preserve"> TOPLAM BÜTÇE TABELA ve YÖNLENDİRME İŞLERİ</t>
  </si>
  <si>
    <t>PERDE İŞLERİ</t>
  </si>
  <si>
    <t xml:space="preserve">Blackout perde (160x320cm.) </t>
  </si>
  <si>
    <t xml:space="preserve"> TOPLAM BÜTÇE PERDE İŞLERİ</t>
  </si>
  <si>
    <t>TEMİZLİK - TAŞIMA İŞLERİ</t>
  </si>
  <si>
    <t>İnşaat süresinde düzenli temizlik işleri yapılması</t>
  </si>
  <si>
    <t>ay</t>
  </si>
  <si>
    <t>Muhtelif malzeme nakliyeleri ve taşımaları</t>
  </si>
  <si>
    <t>yev.</t>
  </si>
  <si>
    <t>İnşaat süresinde oluşacak moloz ve çöplerin yatay - düşey taşınması</t>
  </si>
  <si>
    <t>İnşaat bitimi cam, halı, mobilya temizliği yapılması</t>
  </si>
  <si>
    <t xml:space="preserve"> TOPLAM BÜTÇE TEMİZLİK - TAŞIMA İŞLERİ</t>
  </si>
  <si>
    <t>ELEKTRİK ve ARMATÜR İŞLERİ</t>
  </si>
  <si>
    <r>
      <t xml:space="preserve">Elektrik işleri
</t>
    </r>
    <r>
      <rPr>
        <b/>
        <i/>
        <sz val="8"/>
        <rFont val="Arial"/>
        <family val="2"/>
      </rPr>
      <t>Elektrik Dosyası doğrultusunda oluşturulan Ek-2 tablo toplamını yazınız</t>
    </r>
  </si>
  <si>
    <t>Armatür işleri</t>
  </si>
  <si>
    <t>12 W Led spot armatür</t>
  </si>
  <si>
    <t>30 W monofaze ray spot armatür</t>
  </si>
  <si>
    <t xml:space="preserve">30 W monofaze ray </t>
  </si>
  <si>
    <t>mtül</t>
  </si>
  <si>
    <t>30 W monofaze rozanslı spot armatür</t>
  </si>
  <si>
    <t>29 W 60X60 sıva altı led armatür</t>
  </si>
  <si>
    <t>Lineer led sarkıt armatür</t>
  </si>
  <si>
    <t>Dekoratif armatürler 1 (office 1)</t>
  </si>
  <si>
    <t>Dekoratif armatürler 2 (common area)</t>
  </si>
  <si>
    <t>Dekoratif armatürler 3 (entrance)</t>
  </si>
  <si>
    <t xml:space="preserve"> TOPLAM BÜTÇE ELEKTRİK ve ARMATÜR İŞLERİ</t>
  </si>
  <si>
    <t>MEKANİK ve SIHHİ TESİSAT İŞLERİ</t>
  </si>
  <si>
    <r>
      <t xml:space="preserve">Mekanik ve sıhhi tesisat işleri
</t>
    </r>
    <r>
      <rPr>
        <b/>
        <i/>
        <sz val="8"/>
        <rFont val="Arial"/>
        <family val="2"/>
      </rPr>
      <t>Mekanik ve Sıhhi Tesisat Dosyası doğrultusunda oluşturulan Ek-3 tablo toplamını yazınız</t>
    </r>
  </si>
  <si>
    <t xml:space="preserve"> TOPLAM BÜTÇE MEKANİK ve SIHHİ TESİSAT İŞLERİ</t>
  </si>
  <si>
    <t>SİGORTA İŞLERİ</t>
  </si>
  <si>
    <t>Doğabilecek hasarlara karşı şantiye teslimi süresince risk sigortası yaptırılması</t>
  </si>
  <si>
    <t xml:space="preserve"> TOPLAM BÜTÇE SİGORTA İŞLERİ</t>
  </si>
  <si>
    <t>RUHSATLADIRMA ve YASAL PROSEDÜRLER</t>
  </si>
  <si>
    <t>Yapının çalışır halde teslim edilmesi için gerekli izinlerin alınması</t>
  </si>
  <si>
    <t xml:space="preserve"> TOPLAM BÜTÇE RUSHATLANDIRMA ve YASAL PROSEDÜR İŞLERİ</t>
  </si>
  <si>
    <t>İNŞAAT İŞLERİ TOPLAM FİYAT KDV HARİÇ TOPLAM</t>
  </si>
  <si>
    <t>B - HAREKETLİ MOBİLYA İŞLERİ</t>
  </si>
  <si>
    <t>HAREKETLİ MOBİLYA İŞLERİ</t>
  </si>
  <si>
    <t>KOLEKSİYON, NURUS, TUNAOFİS VE MUADİLİ</t>
  </si>
  <si>
    <r>
      <t xml:space="preserve">Ofis Misafir Koltuğu
</t>
    </r>
    <r>
      <rPr>
        <i/>
        <sz val="8"/>
        <rFont val="Arial"/>
        <family val="2"/>
      </rPr>
      <t>Alüminyum yıldız ayak / suni deri veya kumaş kaplama</t>
    </r>
  </si>
  <si>
    <r>
      <t xml:space="preserve">Makyaj Sandalyesi
</t>
    </r>
    <r>
      <rPr>
        <i/>
        <sz val="8"/>
        <rFont val="Arial"/>
        <family val="2"/>
      </rPr>
      <t>Suni deri veya kumaş kaplama</t>
    </r>
  </si>
  <si>
    <r>
      <t xml:space="preserve">Balon Salıncak Koltuk
</t>
    </r>
    <r>
      <rPr>
        <i/>
        <sz val="8"/>
        <rFont val="Arial"/>
        <family val="2"/>
      </rPr>
      <t>Şeffaf Pleksi oval gövdeli, kumaş minderli</t>
    </r>
  </si>
  <si>
    <r>
      <t xml:space="preserve">C form Sehpa
</t>
    </r>
    <r>
      <rPr>
        <i/>
        <sz val="8"/>
        <rFont val="Arial"/>
        <family val="2"/>
      </rPr>
      <t>Metal ayaklı, ahşap meşe kaplama L:400 D:400 H:456 mm.</t>
    </r>
  </si>
  <si>
    <r>
      <t xml:space="preserve">Masa Önü Sehpa
</t>
    </r>
    <r>
      <rPr>
        <i/>
        <sz val="8"/>
        <rFont val="Arial"/>
        <family val="2"/>
      </rPr>
      <t>Beyaz akrilik malzeme tek kalıp L:500 D:500 H:490 mm.</t>
    </r>
  </si>
  <si>
    <r>
      <t xml:space="preserve">Orta Sehpa
</t>
    </r>
    <r>
      <rPr>
        <i/>
        <sz val="8"/>
        <rFont val="Arial"/>
        <family val="2"/>
      </rPr>
      <t>Metal ayaklı, ahşap meşe kaplama tabla, L:1200 D:80 H:450 mm.</t>
    </r>
  </si>
  <si>
    <r>
      <t xml:space="preserve">Kaide Vitrin
</t>
    </r>
    <r>
      <rPr>
        <i/>
        <sz val="8"/>
        <rFont val="Arial"/>
        <family val="2"/>
      </rPr>
      <t>Metal ayak ve gövdeli, cam tabla L:1200 D:500 H:1200</t>
    </r>
  </si>
  <si>
    <r>
      <t xml:space="preserve">Moduler Masa
</t>
    </r>
    <r>
      <rPr>
        <i/>
        <sz val="8"/>
        <rFont val="Arial"/>
        <family val="2"/>
      </rPr>
      <t>Ahşap meşe, ceviz, mdf kaplama üst tabla / siyah sitatik boya metal taşıyıcı - profiller, tekerlekli ayak L:1500 D:800 H:760 mm.</t>
    </r>
  </si>
  <si>
    <r>
      <t xml:space="preserve">Bilgisayar Masası
</t>
    </r>
    <r>
      <rPr>
        <i/>
        <sz val="8"/>
        <rFont val="Arial"/>
        <family val="2"/>
      </rPr>
      <t>Ahşap meşe, ceviz, mdf kaplama üst tabla / siyah sitatik boya metal taşıyıcı - profiller L:900 D:600 H:760 mm.</t>
    </r>
  </si>
  <si>
    <r>
      <t xml:space="preserve">Eğitmen Masası
</t>
    </r>
    <r>
      <rPr>
        <i/>
        <sz val="8"/>
        <rFont val="Arial"/>
        <family val="2"/>
      </rPr>
      <t>Ahşap meşe kaplama üst tabla / siyah sitatik boya metal taşıyıcı - profiller L:1200 D:800 H:760 mm.</t>
    </r>
  </si>
  <si>
    <r>
      <t xml:space="preserve">Ofis Çalışma Masaları
</t>
    </r>
    <r>
      <rPr>
        <i/>
        <sz val="8"/>
        <rFont val="Arial"/>
        <family val="2"/>
      </rPr>
      <t>Ahşap meşe kaplama üst tabla / siyah sitatik boya metal taşıyıcı - profiller / ahşap meşe kaplama yan keson ve masa L:1800 D:900 H:760 mm.</t>
    </r>
  </si>
  <si>
    <t>HAREKETLİ MOBİLYA İŞLERİ TOPLAM FİYAT KDV HARİÇ TOPLAM</t>
  </si>
  <si>
    <t>GENEL TOPLAM (TL) KDV HARİÇ</t>
  </si>
  <si>
    <r>
      <t xml:space="preserve">Yönetici Koltuğu
</t>
    </r>
    <r>
      <rPr>
        <i/>
        <sz val="8"/>
        <rFont val="Arial"/>
        <family val="2"/>
      </rPr>
      <t>Alüminyum yıldız ayak tekerlekli / suni deri veya kumaş kaplama</t>
    </r>
  </si>
  <si>
    <r>
      <t xml:space="preserve">Ofis Çalışma Sandalyesi
</t>
    </r>
    <r>
      <rPr>
        <i/>
        <sz val="8"/>
        <rFont val="Arial"/>
        <family val="2"/>
      </rPr>
      <t>Alüminyum yıldız ayak tekerlekli, kolçaklı / suni deri veya kumaş kaplama</t>
    </r>
  </si>
  <si>
    <r>
      <t xml:space="preserve">Toplantı Masası - 1
</t>
    </r>
    <r>
      <rPr>
        <i/>
        <sz val="8"/>
        <rFont val="Arial"/>
        <family val="2"/>
      </rPr>
      <t>10 kişilik meşe veya ceviz kaplama toplantı masası</t>
    </r>
    <r>
      <rPr>
        <sz val="8"/>
        <rFont val="Arial"/>
        <family val="2"/>
      </rPr>
      <t xml:space="preserve"> L:3500  D:1200  H:760</t>
    </r>
  </si>
  <si>
    <r>
      <t>Toplantı Masası - 2
8</t>
    </r>
    <r>
      <rPr>
        <i/>
        <sz val="8"/>
        <rFont val="Arial"/>
        <family val="2"/>
      </rPr>
      <t xml:space="preserve"> kişilik meşe veya ceviz kaplama toplantı masası</t>
    </r>
    <r>
      <rPr>
        <sz val="8"/>
        <rFont val="Arial"/>
        <family val="2"/>
      </rPr>
      <t xml:space="preserve"> L:2700  D:1300  H:760</t>
    </r>
  </si>
  <si>
    <r>
      <t xml:space="preserve">Common Area Bölümlenebilir 3'lü Koltuk
</t>
    </r>
    <r>
      <rPr>
        <i/>
        <sz val="8"/>
        <rFont val="Arial"/>
        <family val="2"/>
      </rPr>
      <t>Ahşap iskeletli, yumuşak sünger üzeri kumaş kaplama L:1900 D:1000 H:410 mm.</t>
    </r>
  </si>
  <si>
    <r>
      <t xml:space="preserve">Oturma Pufları
</t>
    </r>
    <r>
      <rPr>
        <i/>
        <sz val="8"/>
        <rFont val="Arial"/>
        <family val="2"/>
      </rPr>
      <t>Ahşap iskeletli, yumuşak sünger üzeri kumaş kaplama Çap:600 H:410 mm.</t>
    </r>
  </si>
  <si>
    <r>
      <t xml:space="preserve">Oturma Pufları
</t>
    </r>
    <r>
      <rPr>
        <i/>
        <sz val="8"/>
        <rFont val="Arial"/>
        <family val="2"/>
      </rPr>
      <t>Ahşap iskeletli, yumuşak sünger üzeri kumaş kaplama Çap:1000 H:410 mm.</t>
    </r>
  </si>
  <si>
    <r>
      <t xml:space="preserve">Toplantı Masası Sandalyesi
</t>
    </r>
    <r>
      <rPr>
        <i/>
        <sz val="8"/>
        <rFont val="Arial"/>
        <family val="2"/>
      </rPr>
      <t>Alüminyum yıldız ayak, ayarlanabilir kolçaklı / suni deri veya kumaş kaplama</t>
    </r>
  </si>
  <si>
    <r>
      <t>Yönetici odası berjer</t>
    </r>
    <r>
      <rPr>
        <i/>
        <sz val="8"/>
        <rFont val="Arial"/>
        <family val="2"/>
      </rPr>
      <t xml:space="preserve">
Ahşap iskeletli, yumuşak sünger üzeri kumaş kaplama</t>
    </r>
  </si>
  <si>
    <r>
      <t xml:space="preserve">Yönetici odası koltuk 2 kişilik
</t>
    </r>
    <r>
      <rPr>
        <i/>
        <sz val="8"/>
        <rFont val="Arial"/>
        <family val="2"/>
      </rPr>
      <t>Ahşap iskeletli, yumuşak sünger üzeri kumaş kaplama L:1200 D:100 H:410 mm.</t>
    </r>
  </si>
  <si>
    <r>
      <t xml:space="preserve">Misafir Bekleme Sandalyesi
</t>
    </r>
    <r>
      <rPr>
        <i/>
        <sz val="8"/>
        <rFont val="Arial"/>
        <family val="2"/>
      </rPr>
      <t>Alüminyum yıldız ayak / suni deri veya kumaş kaplama</t>
    </r>
  </si>
  <si>
    <r>
      <t xml:space="preserve">Genel Alan Sandalyeleri kolçaksız tekerlekli
</t>
    </r>
    <r>
      <rPr>
        <i/>
        <sz val="8"/>
        <rFont val="Arial"/>
        <family val="2"/>
      </rPr>
      <t>Alüminyum yıldız ayak tekerlekli, kolöaksız / suni deri veya kumaş kaplama</t>
    </r>
  </si>
  <si>
    <r>
      <t xml:space="preserve">Dikiş Masası Sandalyesi
</t>
    </r>
    <r>
      <rPr>
        <i/>
        <sz val="8"/>
        <rFont val="Arial"/>
        <family val="2"/>
      </rPr>
      <t>Alüminyum yıldız ayak sabitlenebilir tekerlekli, kolçaksız / suni deri veya kumaş kaplama</t>
    </r>
  </si>
  <si>
    <t>Dekoratif armatürler 4 (wc)</t>
  </si>
  <si>
    <t>Ayna (80 cm çap, rodajlı, led ışıklı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</si>
</sst>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TL&quot;"/>
    <numFmt numFmtId="165" formatCode="#,##0.00\ [$TL-41F]"/>
    <numFmt numFmtId="166" formatCode="#,##0.00\ &quot;₺&quot;"/>
    <numFmt numFmtId="167" formatCode="&quot;₺&quot;#,##0.00"/>
  </numFmts>
  <fonts count="16" x14ac:knownFonts="1">
    <font>
      <sz val="12"/>
      <color theme="1"/>
      <name val="Calibri"/>
      <family val="2"/>
      <charset val="16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sz val="8"/>
      <name val="Arial"/>
      <family val="2"/>
    </font>
    <font>
      <b/>
      <sz val="9"/>
      <color theme="0" tint="-0.1499984740745262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B26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5" fontId="3" fillId="2" borderId="9" xfId="0" applyNumberFormat="1" applyFont="1" applyFill="1" applyBorder="1" applyAlignment="1">
      <alignment vertical="center"/>
    </xf>
    <xf numFmtId="165" fontId="3" fillId="2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left" vertical="center" wrapText="1" indent="1"/>
    </xf>
    <xf numFmtId="1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right" vertical="center" indent="1"/>
    </xf>
    <xf numFmtId="166" fontId="7" fillId="0" borderId="14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 wrapText="1" indent="1"/>
    </xf>
    <xf numFmtId="1" fontId="7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66" fontId="7" fillId="0" borderId="17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left" vertical="center" wrapText="1" indent="1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66" fontId="7" fillId="0" borderId="20" xfId="0" applyNumberFormat="1" applyFont="1" applyFill="1" applyBorder="1" applyAlignment="1">
      <alignment vertical="center"/>
    </xf>
    <xf numFmtId="166" fontId="8" fillId="3" borderId="3" xfId="0" applyNumberFormat="1" applyFont="1" applyFill="1" applyBorder="1" applyAlignment="1">
      <alignment vertical="center"/>
    </xf>
    <xf numFmtId="166" fontId="7" fillId="3" borderId="21" xfId="0" applyNumberFormat="1" applyFont="1" applyFill="1" applyBorder="1" applyAlignment="1">
      <alignment horizontal="right" vertical="center"/>
    </xf>
    <xf numFmtId="0" fontId="4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165" fontId="3" fillId="4" borderId="23" xfId="0" applyNumberFormat="1" applyFont="1" applyFill="1" applyBorder="1" applyAlignment="1">
      <alignment vertical="center"/>
    </xf>
    <xf numFmtId="165" fontId="3" fillId="2" borderId="24" xfId="0" applyNumberFormat="1" applyFont="1" applyFill="1" applyBorder="1" applyAlignment="1">
      <alignment vertical="center"/>
    </xf>
    <xf numFmtId="166" fontId="7" fillId="0" borderId="12" xfId="0" applyNumberFormat="1" applyFont="1" applyFill="1" applyBorder="1" applyAlignment="1">
      <alignment horizontal="right" vertical="center" indent="1"/>
    </xf>
    <xf numFmtId="166" fontId="7" fillId="0" borderId="14" xfId="0" applyNumberFormat="1" applyFont="1" applyFill="1" applyBorder="1" applyAlignment="1">
      <alignment horizontal="right" vertical="center"/>
    </xf>
    <xf numFmtId="166" fontId="7" fillId="0" borderId="16" xfId="0" applyNumberFormat="1" applyFont="1" applyFill="1" applyBorder="1" applyAlignment="1">
      <alignment horizontal="right" vertical="center" indent="1"/>
    </xf>
    <xf numFmtId="166" fontId="7" fillId="0" borderId="26" xfId="0" applyNumberFormat="1" applyFont="1" applyFill="1" applyBorder="1" applyAlignment="1">
      <alignment horizontal="right" vertical="center" indent="1"/>
    </xf>
    <xf numFmtId="166" fontId="7" fillId="0" borderId="17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 indent="1"/>
    </xf>
    <xf numFmtId="166" fontId="7" fillId="0" borderId="20" xfId="0" applyNumberFormat="1" applyFont="1" applyFill="1" applyBorder="1" applyAlignment="1">
      <alignment horizontal="right" vertical="center"/>
    </xf>
    <xf numFmtId="166" fontId="8" fillId="3" borderId="24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 wrapText="1" indent="1"/>
    </xf>
    <xf numFmtId="0" fontId="7" fillId="0" borderId="29" xfId="0" applyFont="1" applyFill="1" applyBorder="1" applyAlignment="1">
      <alignment horizontal="center" vertical="center"/>
    </xf>
    <xf numFmtId="166" fontId="7" fillId="0" borderId="29" xfId="0" applyNumberFormat="1" applyFont="1" applyFill="1" applyBorder="1" applyAlignment="1">
      <alignment horizontal="right" vertical="center" indent="1"/>
    </xf>
    <xf numFmtId="166" fontId="7" fillId="0" borderId="30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 wrapText="1" indent="1"/>
    </xf>
    <xf numFmtId="0" fontId="7" fillId="0" borderId="32" xfId="0" applyFont="1" applyFill="1" applyBorder="1" applyAlignment="1">
      <alignment horizontal="center" vertical="center"/>
    </xf>
    <xf numFmtId="166" fontId="7" fillId="0" borderId="32" xfId="0" applyNumberFormat="1" applyFont="1" applyFill="1" applyBorder="1" applyAlignment="1">
      <alignment horizontal="right" vertical="center" indent="1"/>
    </xf>
    <xf numFmtId="166" fontId="7" fillId="0" borderId="10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vertical="center"/>
    </xf>
    <xf numFmtId="165" fontId="3" fillId="2" borderId="3" xfId="0" applyNumberFormat="1" applyFont="1" applyFill="1" applyBorder="1" applyAlignment="1">
      <alignment vertical="center"/>
    </xf>
    <xf numFmtId="166" fontId="7" fillId="0" borderId="34" xfId="0" applyNumberFormat="1" applyFont="1" applyFill="1" applyBorder="1" applyAlignment="1">
      <alignment horizontal="right" vertical="center"/>
    </xf>
    <xf numFmtId="166" fontId="7" fillId="0" borderId="35" xfId="0" applyNumberFormat="1" applyFont="1" applyFill="1" applyBorder="1" applyAlignment="1">
      <alignment horizontal="right" vertical="center"/>
    </xf>
    <xf numFmtId="166" fontId="8" fillId="3" borderId="10" xfId="0" applyNumberFormat="1" applyFont="1" applyFill="1" applyBorder="1" applyAlignment="1">
      <alignment vertical="center"/>
    </xf>
    <xf numFmtId="166" fontId="7" fillId="3" borderId="27" xfId="0" applyNumberFormat="1" applyFont="1" applyFill="1" applyBorder="1" applyAlignment="1">
      <alignment horizontal="right" vertical="center"/>
    </xf>
    <xf numFmtId="1" fontId="7" fillId="0" borderId="29" xfId="0" applyNumberFormat="1" applyFont="1" applyFill="1" applyBorder="1" applyAlignment="1">
      <alignment horizontal="center" vertical="center"/>
    </xf>
    <xf numFmtId="166" fontId="7" fillId="0" borderId="19" xfId="0" applyNumberFormat="1" applyFont="1" applyFill="1" applyBorder="1" applyAlignment="1">
      <alignment horizontal="right" vertical="center" indent="1"/>
    </xf>
    <xf numFmtId="166" fontId="8" fillId="3" borderId="24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 wrapText="1" indent="4"/>
    </xf>
    <xf numFmtId="166" fontId="8" fillId="3" borderId="10" xfId="0" applyNumberFormat="1" applyFont="1" applyFill="1" applyBorder="1" applyAlignment="1">
      <alignment horizontal="right" vertical="center" indent="1"/>
    </xf>
    <xf numFmtId="166" fontId="8" fillId="3" borderId="27" xfId="0" applyNumberFormat="1" applyFont="1" applyFill="1" applyBorder="1" applyAlignment="1">
      <alignment horizontal="right" vertical="center"/>
    </xf>
    <xf numFmtId="166" fontId="8" fillId="3" borderId="4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>
      <alignment horizontal="right" vertical="center" indent="1"/>
    </xf>
    <xf numFmtId="166" fontId="7" fillId="0" borderId="6" xfId="0" applyNumberFormat="1" applyFont="1" applyFill="1" applyBorder="1" applyAlignment="1">
      <alignment horizontal="right" vertical="center"/>
    </xf>
    <xf numFmtId="166" fontId="8" fillId="3" borderId="10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vertical="center"/>
    </xf>
    <xf numFmtId="165" fontId="4" fillId="4" borderId="2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 indent="1"/>
    </xf>
    <xf numFmtId="166" fontId="7" fillId="0" borderId="43" xfId="0" applyNumberFormat="1" applyFont="1" applyFill="1" applyBorder="1" applyAlignment="1">
      <alignment horizontal="right" vertical="center" indent="1"/>
    </xf>
    <xf numFmtId="166" fontId="7" fillId="0" borderId="34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left" vertical="center" indent="1"/>
    </xf>
    <xf numFmtId="166" fontId="8" fillId="3" borderId="21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 wrapText="1" indent="5"/>
    </xf>
    <xf numFmtId="0" fontId="7" fillId="0" borderId="31" xfId="0" applyFont="1" applyFill="1" applyBorder="1" applyAlignment="1">
      <alignment horizontal="left" vertical="center" wrapText="1" indent="5"/>
    </xf>
    <xf numFmtId="0" fontId="7" fillId="0" borderId="4" xfId="0" applyFont="1" applyFill="1" applyBorder="1" applyAlignment="1">
      <alignment horizontal="left" vertical="center" wrapText="1" indent="1"/>
    </xf>
    <xf numFmtId="166" fontId="7" fillId="0" borderId="5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166" fontId="8" fillId="3" borderId="25" xfId="0" applyNumberFormat="1" applyFont="1" applyFill="1" applyBorder="1" applyAlignment="1">
      <alignment horizontal="right" vertical="center"/>
    </xf>
    <xf numFmtId="166" fontId="7" fillId="3" borderId="25" xfId="0" applyNumberFormat="1" applyFont="1" applyFill="1" applyBorder="1" applyAlignment="1">
      <alignment horizontal="right" vertical="center"/>
    </xf>
    <xf numFmtId="166" fontId="11" fillId="0" borderId="23" xfId="0" applyNumberFormat="1" applyFont="1" applyFill="1" applyBorder="1" applyAlignment="1">
      <alignment horizontal="right" vertical="center"/>
    </xf>
    <xf numFmtId="165" fontId="3" fillId="0" borderId="24" xfId="0" applyNumberFormat="1" applyFont="1" applyFill="1" applyBorder="1" applyAlignment="1">
      <alignment vertical="center"/>
    </xf>
    <xf numFmtId="0" fontId="7" fillId="0" borderId="44" xfId="0" applyFont="1" applyFill="1" applyBorder="1" applyAlignment="1">
      <alignment horizontal="left" vertical="center" wrapText="1" indent="1"/>
    </xf>
    <xf numFmtId="0" fontId="7" fillId="0" borderId="38" xfId="0" applyFont="1" applyFill="1" applyBorder="1" applyAlignment="1">
      <alignment horizontal="left" vertical="center" wrapText="1" indent="1"/>
    </xf>
    <xf numFmtId="0" fontId="7" fillId="5" borderId="1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left" vertical="center" wrapText="1" indent="1"/>
    </xf>
    <xf numFmtId="0" fontId="7" fillId="5" borderId="46" xfId="0" applyFont="1" applyFill="1" applyBorder="1" applyAlignment="1">
      <alignment horizontal="left" vertical="center" wrapText="1" indent="1"/>
    </xf>
    <xf numFmtId="0" fontId="7" fillId="5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166" fontId="2" fillId="0" borderId="23" xfId="0" applyNumberFormat="1" applyFont="1" applyFill="1" applyBorder="1" applyAlignment="1">
      <alignment horizontal="right" vertical="center"/>
    </xf>
    <xf numFmtId="167" fontId="15" fillId="0" borderId="6" xfId="0" applyNumberFormat="1" applyFont="1" applyBorder="1" applyAlignment="1">
      <alignment vertical="center"/>
    </xf>
    <xf numFmtId="166" fontId="7" fillId="0" borderId="38" xfId="0" applyNumberFormat="1" applyFont="1" applyFill="1" applyBorder="1" applyAlignment="1">
      <alignment horizontal="right" vertical="center" indent="1"/>
    </xf>
    <xf numFmtId="0" fontId="7" fillId="0" borderId="11" xfId="0" applyFont="1" applyFill="1" applyBorder="1" applyAlignment="1">
      <alignment horizontal="left" vertical="center" wrapText="1" indent="4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" fontId="2" fillId="6" borderId="5" xfId="0" applyNumberFormat="1" applyFont="1" applyFill="1" applyBorder="1" applyAlignment="1">
      <alignment horizontal="center" vertical="center"/>
    </xf>
    <xf numFmtId="4" fontId="2" fillId="6" borderId="5" xfId="0" applyNumberFormat="1" applyFont="1" applyFill="1" applyBorder="1" applyAlignment="1">
      <alignment horizontal="center" vertical="center"/>
    </xf>
    <xf numFmtId="164" fontId="2" fillId="6" borderId="6" xfId="0" applyNumberFormat="1" applyFont="1" applyFill="1" applyBorder="1" applyAlignment="1">
      <alignment horizontal="center" vertical="center"/>
    </xf>
    <xf numFmtId="0" fontId="12" fillId="0" borderId="7" xfId="0" applyFont="1" applyBorder="1"/>
    <xf numFmtId="0" fontId="12" fillId="0" borderId="0" xfId="0" applyFont="1" applyBorder="1"/>
    <xf numFmtId="0" fontId="12" fillId="0" borderId="40" xfId="0" applyFont="1" applyBorder="1"/>
    <xf numFmtId="165" fontId="3" fillId="0" borderId="40" xfId="0" applyNumberFormat="1" applyFont="1" applyFill="1" applyBorder="1" applyAlignment="1">
      <alignment vertical="center"/>
    </xf>
    <xf numFmtId="0" fontId="0" fillId="0" borderId="10" xfId="0" applyFill="1" applyBorder="1"/>
    <xf numFmtId="165" fontId="3" fillId="2" borderId="4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right" vertical="center" wrapText="1" indent="2"/>
    </xf>
    <xf numFmtId="0" fontId="8" fillId="3" borderId="23" xfId="0" applyFont="1" applyFill="1" applyBorder="1" applyAlignment="1">
      <alignment horizontal="right" vertical="center" wrapText="1" indent="2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wrapText="1" indent="2"/>
    </xf>
    <xf numFmtId="0" fontId="8" fillId="3" borderId="2" xfId="0" applyFont="1" applyFill="1" applyBorder="1" applyAlignment="1">
      <alignment horizontal="right" vertical="center" wrapText="1" indent="2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right" vertical="center" wrapText="1" indent="1"/>
    </xf>
    <xf numFmtId="0" fontId="3" fillId="0" borderId="2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right" vertical="center" wrapText="1" indent="2"/>
    </xf>
    <xf numFmtId="0" fontId="8" fillId="3" borderId="9" xfId="0" applyFont="1" applyFill="1" applyBorder="1" applyAlignment="1">
      <alignment horizontal="right" vertical="center" wrapText="1" indent="2"/>
    </xf>
    <xf numFmtId="0" fontId="7" fillId="0" borderId="36" xfId="0" applyFont="1" applyFill="1" applyBorder="1" applyAlignment="1">
      <alignment horizontal="left" vertical="center" wrapText="1" indent="1"/>
    </xf>
    <xf numFmtId="0" fontId="7" fillId="0" borderId="37" xfId="0" applyFont="1" applyFill="1" applyBorder="1" applyAlignment="1">
      <alignment horizontal="left" vertical="center" wrapText="1" indent="1"/>
    </xf>
    <xf numFmtId="0" fontId="8" fillId="3" borderId="8" xfId="0" applyFont="1" applyFill="1" applyBorder="1" applyAlignment="1">
      <alignment horizontal="right" vertical="center" wrapText="1" indent="1"/>
    </xf>
    <xf numFmtId="0" fontId="8" fillId="3" borderId="9" xfId="0" applyFont="1" applyFill="1" applyBorder="1" applyAlignment="1">
      <alignment horizontal="right" vertical="center" wrapText="1" indent="1"/>
    </xf>
    <xf numFmtId="0" fontId="8" fillId="3" borderId="10" xfId="0" applyFont="1" applyFill="1" applyBorder="1" applyAlignment="1">
      <alignment horizontal="right" vertical="center" wrapText="1" indent="1"/>
    </xf>
    <xf numFmtId="0" fontId="8" fillId="3" borderId="41" xfId="0" applyFont="1" applyFill="1" applyBorder="1" applyAlignment="1">
      <alignment horizontal="right" vertical="center" wrapText="1" indent="1"/>
    </xf>
    <xf numFmtId="0" fontId="8" fillId="3" borderId="42" xfId="0" applyFont="1" applyFill="1" applyBorder="1" applyAlignment="1">
      <alignment horizontal="right" vertical="center" wrapText="1" indent="1"/>
    </xf>
    <xf numFmtId="0" fontId="8" fillId="3" borderId="22" xfId="0" applyFont="1" applyFill="1" applyBorder="1" applyAlignment="1">
      <alignment horizontal="right" vertical="center" wrapText="1" indent="1"/>
    </xf>
    <xf numFmtId="0" fontId="8" fillId="3" borderId="23" xfId="0" applyFont="1" applyFill="1" applyBorder="1" applyAlignment="1">
      <alignment horizontal="right" vertical="center" wrapText="1" indent="1"/>
    </xf>
    <xf numFmtId="0" fontId="8" fillId="3" borderId="24" xfId="0" applyFont="1" applyFill="1" applyBorder="1" applyAlignment="1">
      <alignment horizontal="right" vertical="center" wrapText="1" indent="1"/>
    </xf>
    <xf numFmtId="0" fontId="7" fillId="0" borderId="38" xfId="0" applyFont="1" applyFill="1" applyBorder="1" applyAlignment="1">
      <alignment horizontal="left" vertical="center" wrapText="1" inden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right" vertical="center" wrapText="1" indent="1"/>
    </xf>
    <xf numFmtId="0" fontId="8" fillId="3" borderId="0" xfId="0" applyFont="1" applyFill="1" applyBorder="1" applyAlignment="1">
      <alignment horizontal="right" vertical="center" wrapText="1" indent="1"/>
    </xf>
    <xf numFmtId="0" fontId="8" fillId="3" borderId="40" xfId="0" applyFont="1" applyFill="1" applyBorder="1" applyAlignment="1">
      <alignment horizontal="right" vertical="center" wrapText="1" indent="1"/>
    </xf>
    <xf numFmtId="0" fontId="11" fillId="0" borderId="22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167" fontId="7" fillId="0" borderId="20" xfId="0" applyNumberFormat="1" applyFont="1" applyFill="1" applyBorder="1" applyAlignment="1">
      <alignment horizontal="center" vertical="center" wrapText="1"/>
    </xf>
    <xf numFmtId="167" fontId="7" fillId="0" borderId="45" xfId="0" applyNumberFormat="1" applyFont="1" applyFill="1" applyBorder="1" applyAlignment="1">
      <alignment horizontal="center" vertical="center" wrapText="1"/>
    </xf>
    <xf numFmtId="167" fontId="7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B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4B13-F7CC-724D-8B9C-AA12150AA143}">
  <sheetPr>
    <pageSetUpPr fitToPage="1"/>
  </sheetPr>
  <dimension ref="A1:G154"/>
  <sheetViews>
    <sheetView tabSelected="1" topLeftCell="A47" zoomScale="143" workbookViewId="0">
      <selection activeCell="B49" sqref="B49"/>
    </sheetView>
  </sheetViews>
  <sheetFormatPr baseColWidth="10" defaultRowHeight="16" x14ac:dyDescent="0.2"/>
  <cols>
    <col min="2" max="2" width="67.33203125" customWidth="1"/>
    <col min="3" max="3" width="10" customWidth="1"/>
    <col min="4" max="4" width="7.6640625" customWidth="1"/>
    <col min="5" max="5" width="13.33203125" customWidth="1"/>
    <col min="6" max="6" width="18.6640625" customWidth="1"/>
    <col min="7" max="7" width="45.33203125" customWidth="1"/>
  </cols>
  <sheetData>
    <row r="1" spans="1:7" ht="56" customHeight="1" thickBot="1" x14ac:dyDescent="0.25">
      <c r="A1" s="105" t="s">
        <v>0</v>
      </c>
      <c r="B1" s="106"/>
      <c r="C1" s="106"/>
      <c r="D1" s="106"/>
      <c r="E1" s="106"/>
      <c r="F1" s="106"/>
      <c r="G1" s="107"/>
    </row>
    <row r="2" spans="1:7" ht="27" customHeight="1" thickBot="1" x14ac:dyDescent="0.25">
      <c r="A2" s="89" t="s">
        <v>1</v>
      </c>
      <c r="B2" s="90" t="s">
        <v>2</v>
      </c>
      <c r="C2" s="91" t="s">
        <v>3</v>
      </c>
      <c r="D2" s="90" t="s">
        <v>4</v>
      </c>
      <c r="E2" s="92" t="s">
        <v>5</v>
      </c>
      <c r="F2" s="92" t="s">
        <v>6</v>
      </c>
      <c r="G2" s="93" t="s">
        <v>7</v>
      </c>
    </row>
    <row r="3" spans="1:7" ht="24" customHeight="1" thickBot="1" x14ac:dyDescent="0.25">
      <c r="A3" s="108">
        <v>1</v>
      </c>
      <c r="B3" s="1" t="s">
        <v>8</v>
      </c>
      <c r="C3" s="2"/>
      <c r="D3" s="2"/>
      <c r="E3" s="3"/>
      <c r="F3" s="3"/>
      <c r="G3" s="4"/>
    </row>
    <row r="4" spans="1:7" x14ac:dyDescent="0.2">
      <c r="A4" s="108"/>
      <c r="B4" s="5" t="s">
        <v>9</v>
      </c>
      <c r="C4" s="6">
        <v>1</v>
      </c>
      <c r="D4" s="7" t="s">
        <v>10</v>
      </c>
      <c r="E4" s="24">
        <v>0</v>
      </c>
      <c r="F4" s="8">
        <f>E4*C4</f>
        <v>0</v>
      </c>
      <c r="G4" s="9"/>
    </row>
    <row r="5" spans="1:7" x14ac:dyDescent="0.2">
      <c r="A5" s="108"/>
      <c r="B5" s="10" t="s">
        <v>11</v>
      </c>
      <c r="C5" s="11">
        <v>1</v>
      </c>
      <c r="D5" s="12" t="s">
        <v>10</v>
      </c>
      <c r="E5" s="26">
        <v>0</v>
      </c>
      <c r="F5" s="8">
        <f>E5*C5</f>
        <v>0</v>
      </c>
      <c r="G5" s="13"/>
    </row>
    <row r="6" spans="1:7" x14ac:dyDescent="0.2">
      <c r="A6" s="108"/>
      <c r="B6" s="10" t="s">
        <v>12</v>
      </c>
      <c r="C6" s="11">
        <v>1</v>
      </c>
      <c r="D6" s="12" t="s">
        <v>10</v>
      </c>
      <c r="E6" s="26">
        <v>0</v>
      </c>
      <c r="F6" s="8">
        <f>E6*C6</f>
        <v>0</v>
      </c>
      <c r="G6" s="13"/>
    </row>
    <row r="7" spans="1:7" ht="17" thickBot="1" x14ac:dyDescent="0.25">
      <c r="A7" s="108"/>
      <c r="B7" s="14" t="s">
        <v>13</v>
      </c>
      <c r="C7" s="15">
        <v>1</v>
      </c>
      <c r="D7" s="16" t="s">
        <v>10</v>
      </c>
      <c r="E7" s="26">
        <v>0</v>
      </c>
      <c r="F7" s="8">
        <f>E7*C7</f>
        <v>0</v>
      </c>
      <c r="G7" s="17"/>
    </row>
    <row r="8" spans="1:7" ht="24" customHeight="1" thickBot="1" x14ac:dyDescent="0.25">
      <c r="A8" s="109"/>
      <c r="B8" s="110" t="s">
        <v>14</v>
      </c>
      <c r="C8" s="111"/>
      <c r="D8" s="111"/>
      <c r="E8" s="111"/>
      <c r="F8" s="18">
        <f>SUM(F4:F7)</f>
        <v>0</v>
      </c>
      <c r="G8" s="19"/>
    </row>
    <row r="9" spans="1:7" ht="24" customHeight="1" thickBot="1" x14ac:dyDescent="0.25">
      <c r="A9" s="112">
        <v>2</v>
      </c>
      <c r="B9" s="20" t="s">
        <v>15</v>
      </c>
      <c r="C9" s="21"/>
      <c r="D9" s="21"/>
      <c r="E9" s="22"/>
      <c r="F9" s="22"/>
      <c r="G9" s="23"/>
    </row>
    <row r="10" spans="1:7" x14ac:dyDescent="0.2">
      <c r="A10" s="113"/>
      <c r="B10" s="5" t="s">
        <v>16</v>
      </c>
      <c r="C10" s="7">
        <v>750</v>
      </c>
      <c r="D10" s="7" t="s">
        <v>17</v>
      </c>
      <c r="E10" s="24">
        <v>0</v>
      </c>
      <c r="F10" s="8">
        <f>C10*E10</f>
        <v>0</v>
      </c>
      <c r="G10" s="25"/>
    </row>
    <row r="11" spans="1:7" x14ac:dyDescent="0.2">
      <c r="A11" s="113"/>
      <c r="B11" s="10" t="s">
        <v>18</v>
      </c>
      <c r="C11" s="12">
        <v>200</v>
      </c>
      <c r="D11" s="12" t="s">
        <v>17</v>
      </c>
      <c r="E11" s="26">
        <v>0</v>
      </c>
      <c r="F11" s="27">
        <f t="shared" ref="F11:F18" si="0">C11*E11</f>
        <v>0</v>
      </c>
      <c r="G11" s="28"/>
    </row>
    <row r="12" spans="1:7" x14ac:dyDescent="0.2">
      <c r="A12" s="113"/>
      <c r="B12" s="10" t="s">
        <v>19</v>
      </c>
      <c r="C12" s="12">
        <v>1</v>
      </c>
      <c r="D12" s="12" t="s">
        <v>20</v>
      </c>
      <c r="E12" s="26">
        <v>0</v>
      </c>
      <c r="F12" s="27">
        <f t="shared" si="0"/>
        <v>0</v>
      </c>
      <c r="G12" s="28"/>
    </row>
    <row r="13" spans="1:7" x14ac:dyDescent="0.2">
      <c r="A13" s="113"/>
      <c r="B13" s="10" t="s">
        <v>21</v>
      </c>
      <c r="C13" s="12">
        <v>180</v>
      </c>
      <c r="D13" s="12" t="s">
        <v>22</v>
      </c>
      <c r="E13" s="26">
        <v>0</v>
      </c>
      <c r="F13" s="27">
        <f t="shared" si="0"/>
        <v>0</v>
      </c>
      <c r="G13" s="28"/>
    </row>
    <row r="14" spans="1:7" x14ac:dyDescent="0.2">
      <c r="A14" s="113"/>
      <c r="B14" s="29" t="s">
        <v>23</v>
      </c>
      <c r="C14" s="12">
        <v>520</v>
      </c>
      <c r="D14" s="12" t="s">
        <v>17</v>
      </c>
      <c r="E14" s="26">
        <v>0</v>
      </c>
      <c r="F14" s="27">
        <f t="shared" si="0"/>
        <v>0</v>
      </c>
      <c r="G14" s="28"/>
    </row>
    <row r="15" spans="1:7" x14ac:dyDescent="0.2">
      <c r="A15" s="113"/>
      <c r="B15" s="29" t="s">
        <v>24</v>
      </c>
      <c r="C15" s="12">
        <v>40</v>
      </c>
      <c r="D15" s="12" t="s">
        <v>17</v>
      </c>
      <c r="E15" s="26">
        <v>0</v>
      </c>
      <c r="F15" s="27">
        <f t="shared" si="0"/>
        <v>0</v>
      </c>
      <c r="G15" s="28"/>
    </row>
    <row r="16" spans="1:7" x14ac:dyDescent="0.2">
      <c r="A16" s="113"/>
      <c r="B16" s="29" t="s">
        <v>25</v>
      </c>
      <c r="C16" s="12">
        <v>50</v>
      </c>
      <c r="D16" s="12" t="s">
        <v>22</v>
      </c>
      <c r="E16" s="26">
        <v>0</v>
      </c>
      <c r="F16" s="27">
        <f t="shared" si="0"/>
        <v>0</v>
      </c>
      <c r="G16" s="28"/>
    </row>
    <row r="17" spans="1:7" x14ac:dyDescent="0.2">
      <c r="A17" s="113"/>
      <c r="B17" s="29" t="s">
        <v>26</v>
      </c>
      <c r="C17" s="12">
        <v>160</v>
      </c>
      <c r="D17" s="12" t="s">
        <v>17</v>
      </c>
      <c r="E17" s="26">
        <v>0</v>
      </c>
      <c r="F17" s="27">
        <f t="shared" si="0"/>
        <v>0</v>
      </c>
      <c r="G17" s="28"/>
    </row>
    <row r="18" spans="1:7" ht="17" thickBot="1" x14ac:dyDescent="0.25">
      <c r="A18" s="113"/>
      <c r="B18" s="29" t="s">
        <v>27</v>
      </c>
      <c r="C18" s="12">
        <v>150</v>
      </c>
      <c r="D18" s="12" t="s">
        <v>22</v>
      </c>
      <c r="E18" s="26">
        <v>0</v>
      </c>
      <c r="F18" s="27">
        <f t="shared" si="0"/>
        <v>0</v>
      </c>
      <c r="G18" s="30"/>
    </row>
    <row r="19" spans="1:7" ht="25" customHeight="1" thickBot="1" x14ac:dyDescent="0.25">
      <c r="A19" s="114"/>
      <c r="B19" s="103" t="s">
        <v>28</v>
      </c>
      <c r="C19" s="104"/>
      <c r="D19" s="104"/>
      <c r="E19" s="104"/>
      <c r="F19" s="31">
        <f>SUM(F10:F18)</f>
        <v>0</v>
      </c>
      <c r="G19" s="19"/>
    </row>
    <row r="20" spans="1:7" ht="25" customHeight="1" thickBot="1" x14ac:dyDescent="0.25">
      <c r="A20" s="100">
        <v>3</v>
      </c>
      <c r="B20" s="20" t="s">
        <v>29</v>
      </c>
      <c r="C20" s="21"/>
      <c r="D20" s="21"/>
      <c r="E20" s="22"/>
      <c r="F20" s="22"/>
      <c r="G20" s="23"/>
    </row>
    <row r="21" spans="1:7" x14ac:dyDescent="0.2">
      <c r="A21" s="101"/>
      <c r="B21" s="32" t="s">
        <v>30</v>
      </c>
      <c r="C21" s="33">
        <v>610</v>
      </c>
      <c r="D21" s="33" t="s">
        <v>17</v>
      </c>
      <c r="E21" s="34">
        <v>0</v>
      </c>
      <c r="F21" s="34">
        <f>C21*E21</f>
        <v>0</v>
      </c>
      <c r="G21" s="35"/>
    </row>
    <row r="22" spans="1:7" ht="17" thickBot="1" x14ac:dyDescent="0.25">
      <c r="A22" s="101"/>
      <c r="B22" s="36" t="s">
        <v>31</v>
      </c>
      <c r="C22" s="37">
        <v>1500</v>
      </c>
      <c r="D22" s="37" t="s">
        <v>17</v>
      </c>
      <c r="E22" s="38">
        <v>0</v>
      </c>
      <c r="F22" s="38">
        <f>C22*E22</f>
        <v>0</v>
      </c>
      <c r="G22" s="39"/>
    </row>
    <row r="23" spans="1:7" ht="26" customHeight="1" thickBot="1" x14ac:dyDescent="0.25">
      <c r="A23" s="102"/>
      <c r="B23" s="103" t="s">
        <v>32</v>
      </c>
      <c r="C23" s="104"/>
      <c r="D23" s="104"/>
      <c r="E23" s="104"/>
      <c r="F23" s="31">
        <f>SUM(F21:F22)</f>
        <v>0</v>
      </c>
      <c r="G23" s="19"/>
    </row>
    <row r="24" spans="1:7" ht="26" customHeight="1" thickBot="1" x14ac:dyDescent="0.25">
      <c r="A24" s="115">
        <v>4</v>
      </c>
      <c r="B24" s="40" t="s">
        <v>33</v>
      </c>
      <c r="C24" s="41"/>
      <c r="D24" s="41"/>
      <c r="E24" s="42"/>
      <c r="F24" s="42"/>
      <c r="G24" s="43"/>
    </row>
    <row r="25" spans="1:7" x14ac:dyDescent="0.2">
      <c r="A25" s="101"/>
      <c r="B25" s="32" t="s">
        <v>34</v>
      </c>
      <c r="C25" s="33">
        <v>900</v>
      </c>
      <c r="D25" s="33" t="s">
        <v>17</v>
      </c>
      <c r="E25" s="34">
        <v>0</v>
      </c>
      <c r="F25" s="34">
        <f>C25*E25</f>
        <v>0</v>
      </c>
      <c r="G25" s="44"/>
    </row>
    <row r="26" spans="1:7" x14ac:dyDescent="0.2">
      <c r="A26" s="101"/>
      <c r="B26" s="10" t="s">
        <v>35</v>
      </c>
      <c r="C26" s="12">
        <v>100</v>
      </c>
      <c r="D26" s="12" t="s">
        <v>17</v>
      </c>
      <c r="E26" s="26">
        <v>0</v>
      </c>
      <c r="F26" s="26">
        <f>C26*E26</f>
        <v>0</v>
      </c>
      <c r="G26" s="28"/>
    </row>
    <row r="27" spans="1:7" x14ac:dyDescent="0.2">
      <c r="A27" s="101"/>
      <c r="B27" s="10" t="s">
        <v>36</v>
      </c>
      <c r="C27" s="12">
        <v>1000</v>
      </c>
      <c r="D27" s="12" t="s">
        <v>17</v>
      </c>
      <c r="E27" s="26">
        <v>0</v>
      </c>
      <c r="F27" s="26">
        <f t="shared" ref="F27:F29" si="1">C27*E27</f>
        <v>0</v>
      </c>
      <c r="G27" s="28"/>
    </row>
    <row r="28" spans="1:7" x14ac:dyDescent="0.2">
      <c r="A28" s="101"/>
      <c r="B28" s="10" t="s">
        <v>38</v>
      </c>
      <c r="C28" s="12">
        <v>50</v>
      </c>
      <c r="D28" s="12" t="s">
        <v>37</v>
      </c>
      <c r="E28" s="26">
        <v>0</v>
      </c>
      <c r="F28" s="26">
        <f t="shared" si="1"/>
        <v>0</v>
      </c>
      <c r="G28" s="28"/>
    </row>
    <row r="29" spans="1:7" x14ac:dyDescent="0.2">
      <c r="A29" s="101"/>
      <c r="B29" s="10" t="s">
        <v>39</v>
      </c>
      <c r="C29" s="12">
        <v>1000</v>
      </c>
      <c r="D29" s="12" t="s">
        <v>17</v>
      </c>
      <c r="E29" s="26">
        <v>0</v>
      </c>
      <c r="F29" s="26">
        <f t="shared" si="1"/>
        <v>0</v>
      </c>
      <c r="G29" s="28"/>
    </row>
    <row r="30" spans="1:7" ht="17" thickBot="1" x14ac:dyDescent="0.25">
      <c r="A30" s="101"/>
      <c r="B30" s="36" t="s">
        <v>40</v>
      </c>
      <c r="C30" s="37">
        <v>30</v>
      </c>
      <c r="D30" s="37" t="s">
        <v>17</v>
      </c>
      <c r="E30" s="38">
        <v>0</v>
      </c>
      <c r="F30" s="38">
        <f>C30*E30</f>
        <v>0</v>
      </c>
      <c r="G30" s="45"/>
    </row>
    <row r="31" spans="1:7" ht="23" customHeight="1" thickBot="1" x14ac:dyDescent="0.25">
      <c r="A31" s="117"/>
      <c r="B31" s="118" t="s">
        <v>41</v>
      </c>
      <c r="C31" s="119"/>
      <c r="D31" s="119"/>
      <c r="E31" s="119"/>
      <c r="F31" s="46">
        <f>SUM(F25:F30)</f>
        <v>0</v>
      </c>
      <c r="G31" s="47"/>
    </row>
    <row r="32" spans="1:7" ht="24" customHeight="1" thickBot="1" x14ac:dyDescent="0.25">
      <c r="A32" s="100">
        <v>5</v>
      </c>
      <c r="B32" s="40" t="s">
        <v>42</v>
      </c>
      <c r="C32" s="41"/>
      <c r="D32" s="41"/>
      <c r="E32" s="42"/>
      <c r="F32" s="42"/>
      <c r="G32" s="43"/>
    </row>
    <row r="33" spans="1:7" x14ac:dyDescent="0.2">
      <c r="A33" s="101"/>
      <c r="B33" s="32" t="s">
        <v>43</v>
      </c>
      <c r="C33" s="33">
        <v>230</v>
      </c>
      <c r="D33" s="33" t="s">
        <v>17</v>
      </c>
      <c r="E33" s="34">
        <v>0</v>
      </c>
      <c r="F33" s="34">
        <f>C33*E33</f>
        <v>0</v>
      </c>
      <c r="G33" s="44"/>
    </row>
    <row r="34" spans="1:7" x14ac:dyDescent="0.2">
      <c r="A34" s="101"/>
      <c r="B34" s="29" t="s">
        <v>44</v>
      </c>
      <c r="C34" s="12">
        <v>8</v>
      </c>
      <c r="D34" s="12" t="s">
        <v>20</v>
      </c>
      <c r="E34" s="26">
        <v>0</v>
      </c>
      <c r="F34" s="26">
        <f t="shared" ref="F34:F36" si="2">C34*E34</f>
        <v>0</v>
      </c>
      <c r="G34" s="28"/>
    </row>
    <row r="35" spans="1:7" x14ac:dyDescent="0.2">
      <c r="A35" s="101"/>
      <c r="B35" s="10" t="s">
        <v>45</v>
      </c>
      <c r="C35" s="12">
        <v>1</v>
      </c>
      <c r="D35" s="12" t="s">
        <v>20</v>
      </c>
      <c r="E35" s="26">
        <v>0</v>
      </c>
      <c r="F35" s="26">
        <f t="shared" si="2"/>
        <v>0</v>
      </c>
      <c r="G35" s="28"/>
    </row>
    <row r="36" spans="1:7" ht="17" thickBot="1" x14ac:dyDescent="0.25">
      <c r="A36" s="101"/>
      <c r="B36" s="36" t="s">
        <v>46</v>
      </c>
      <c r="C36" s="37">
        <v>18</v>
      </c>
      <c r="D36" s="37" t="s">
        <v>20</v>
      </c>
      <c r="E36" s="38">
        <v>0</v>
      </c>
      <c r="F36" s="38">
        <f t="shared" si="2"/>
        <v>0</v>
      </c>
      <c r="G36" s="45"/>
    </row>
    <row r="37" spans="1:7" ht="25" customHeight="1" thickBot="1" x14ac:dyDescent="0.25">
      <c r="A37" s="102"/>
      <c r="B37" s="118" t="s">
        <v>47</v>
      </c>
      <c r="C37" s="119"/>
      <c r="D37" s="119"/>
      <c r="E37" s="119"/>
      <c r="F37" s="46">
        <f>SUM(F33:F36)</f>
        <v>0</v>
      </c>
      <c r="G37" s="47"/>
    </row>
    <row r="38" spans="1:7" ht="25" customHeight="1" thickBot="1" x14ac:dyDescent="0.25">
      <c r="A38" s="100">
        <v>6</v>
      </c>
      <c r="B38" s="40" t="s">
        <v>48</v>
      </c>
      <c r="C38" s="41"/>
      <c r="D38" s="41"/>
      <c r="E38" s="42"/>
      <c r="F38" s="42"/>
      <c r="G38" s="43"/>
    </row>
    <row r="39" spans="1:7" x14ac:dyDescent="0.2">
      <c r="A39" s="101"/>
      <c r="B39" s="32" t="s">
        <v>49</v>
      </c>
      <c r="C39" s="48">
        <v>3</v>
      </c>
      <c r="D39" s="33" t="s">
        <v>20</v>
      </c>
      <c r="E39" s="34">
        <v>0</v>
      </c>
      <c r="F39" s="34">
        <f>C39*E39</f>
        <v>0</v>
      </c>
      <c r="G39" s="44"/>
    </row>
    <row r="40" spans="1:7" x14ac:dyDescent="0.2">
      <c r="A40" s="101"/>
      <c r="B40" s="10" t="s">
        <v>50</v>
      </c>
      <c r="C40" s="11">
        <v>5</v>
      </c>
      <c r="D40" s="12" t="s">
        <v>20</v>
      </c>
      <c r="E40" s="26">
        <v>0</v>
      </c>
      <c r="F40" s="26">
        <f t="shared" ref="F40:F43" si="3">C40*E40</f>
        <v>0</v>
      </c>
      <c r="G40" s="28"/>
    </row>
    <row r="41" spans="1:7" x14ac:dyDescent="0.2">
      <c r="A41" s="101"/>
      <c r="B41" s="10" t="s">
        <v>51</v>
      </c>
      <c r="C41" s="11">
        <v>1</v>
      </c>
      <c r="D41" s="12" t="s">
        <v>20</v>
      </c>
      <c r="E41" s="26">
        <v>0</v>
      </c>
      <c r="F41" s="26">
        <f t="shared" si="3"/>
        <v>0</v>
      </c>
      <c r="G41" s="28"/>
    </row>
    <row r="42" spans="1:7" x14ac:dyDescent="0.2">
      <c r="A42" s="101"/>
      <c r="B42" s="10" t="s">
        <v>52</v>
      </c>
      <c r="C42" s="11">
        <v>1</v>
      </c>
      <c r="D42" s="12" t="s">
        <v>20</v>
      </c>
      <c r="E42" s="24">
        <v>0</v>
      </c>
      <c r="F42" s="26">
        <f t="shared" si="3"/>
        <v>0</v>
      </c>
      <c r="G42" s="28"/>
    </row>
    <row r="43" spans="1:7" ht="17" thickBot="1" x14ac:dyDescent="0.25">
      <c r="A43" s="101"/>
      <c r="B43" s="14" t="s">
        <v>53</v>
      </c>
      <c r="C43" s="15">
        <v>5</v>
      </c>
      <c r="D43" s="16" t="s">
        <v>20</v>
      </c>
      <c r="E43" s="49">
        <v>0</v>
      </c>
      <c r="F43" s="49">
        <f t="shared" si="3"/>
        <v>0</v>
      </c>
      <c r="G43" s="30"/>
    </row>
    <row r="44" spans="1:7" ht="24" customHeight="1" thickBot="1" x14ac:dyDescent="0.25">
      <c r="A44" s="102"/>
      <c r="B44" s="103" t="s">
        <v>54</v>
      </c>
      <c r="C44" s="104"/>
      <c r="D44" s="104"/>
      <c r="E44" s="104"/>
      <c r="F44" s="50">
        <f>SUM(F39:F43)</f>
        <v>0</v>
      </c>
      <c r="G44" s="19"/>
    </row>
    <row r="45" spans="1:7" ht="24" customHeight="1" thickBot="1" x14ac:dyDescent="0.25">
      <c r="A45" s="100">
        <v>7</v>
      </c>
      <c r="B45" s="40" t="s">
        <v>55</v>
      </c>
      <c r="C45" s="41"/>
      <c r="D45" s="41"/>
      <c r="E45" s="42"/>
      <c r="F45" s="42"/>
      <c r="G45" s="43"/>
    </row>
    <row r="46" spans="1:7" x14ac:dyDescent="0.2">
      <c r="A46" s="101"/>
      <c r="B46" s="32" t="s">
        <v>56</v>
      </c>
      <c r="C46" s="33">
        <v>4</v>
      </c>
      <c r="D46" s="33" t="s">
        <v>20</v>
      </c>
      <c r="E46" s="34">
        <v>0</v>
      </c>
      <c r="F46" s="34">
        <f>C46*E46</f>
        <v>0</v>
      </c>
      <c r="G46" s="44"/>
    </row>
    <row r="47" spans="1:7" x14ac:dyDescent="0.2">
      <c r="A47" s="101"/>
      <c r="B47" s="10" t="s">
        <v>57</v>
      </c>
      <c r="C47" s="12">
        <v>4</v>
      </c>
      <c r="D47" s="12" t="s">
        <v>20</v>
      </c>
      <c r="E47" s="26">
        <v>0</v>
      </c>
      <c r="F47" s="26">
        <f>E47*C47</f>
        <v>0</v>
      </c>
      <c r="G47" s="28"/>
    </row>
    <row r="48" spans="1:7" x14ac:dyDescent="0.2">
      <c r="A48" s="101"/>
      <c r="B48" s="10" t="s">
        <v>58</v>
      </c>
      <c r="C48" s="12">
        <v>4</v>
      </c>
      <c r="D48" s="12" t="s">
        <v>20</v>
      </c>
      <c r="E48" s="26">
        <v>0</v>
      </c>
      <c r="F48" s="26">
        <f>E48*C48</f>
        <v>0</v>
      </c>
      <c r="G48" s="28"/>
    </row>
    <row r="49" spans="1:7" x14ac:dyDescent="0.2">
      <c r="A49" s="101"/>
      <c r="B49" s="10" t="s">
        <v>59</v>
      </c>
      <c r="C49" s="12">
        <v>4</v>
      </c>
      <c r="D49" s="12" t="s">
        <v>60</v>
      </c>
      <c r="E49" s="26">
        <v>0</v>
      </c>
      <c r="F49" s="26">
        <f>E49*C49</f>
        <v>0</v>
      </c>
      <c r="G49" s="28"/>
    </row>
    <row r="50" spans="1:7" x14ac:dyDescent="0.2">
      <c r="A50" s="101"/>
      <c r="B50" s="10" t="s">
        <v>61</v>
      </c>
      <c r="C50" s="12">
        <v>1</v>
      </c>
      <c r="D50" s="12" t="s">
        <v>20</v>
      </c>
      <c r="E50" s="26">
        <v>0</v>
      </c>
      <c r="F50" s="26">
        <f>E50*C50</f>
        <v>0</v>
      </c>
      <c r="G50" s="28"/>
    </row>
    <row r="51" spans="1:7" x14ac:dyDescent="0.2">
      <c r="A51" s="101"/>
      <c r="B51" s="120" t="s">
        <v>62</v>
      </c>
      <c r="C51" s="121"/>
      <c r="D51" s="121"/>
      <c r="E51" s="121"/>
      <c r="F51" s="87"/>
      <c r="G51" s="28"/>
    </row>
    <row r="52" spans="1:7" x14ac:dyDescent="0.2">
      <c r="A52" s="101"/>
      <c r="B52" s="88" t="s">
        <v>63</v>
      </c>
      <c r="C52" s="7">
        <v>32</v>
      </c>
      <c r="D52" s="7" t="s">
        <v>17</v>
      </c>
      <c r="E52" s="24">
        <v>0</v>
      </c>
      <c r="F52" s="26">
        <f>E52*C52</f>
        <v>0</v>
      </c>
      <c r="G52" s="28"/>
    </row>
    <row r="53" spans="1:7" x14ac:dyDescent="0.2">
      <c r="A53" s="101"/>
      <c r="B53" s="51" t="s">
        <v>64</v>
      </c>
      <c r="C53" s="12">
        <v>23</v>
      </c>
      <c r="D53" s="12" t="s">
        <v>17</v>
      </c>
      <c r="E53" s="26">
        <v>0</v>
      </c>
      <c r="F53" s="26">
        <f>E53*C53</f>
        <v>0</v>
      </c>
      <c r="G53" s="28"/>
    </row>
    <row r="54" spans="1:7" x14ac:dyDescent="0.2">
      <c r="A54" s="101"/>
      <c r="B54" s="10" t="s">
        <v>65</v>
      </c>
      <c r="C54" s="12">
        <v>2</v>
      </c>
      <c r="D54" s="12" t="s">
        <v>20</v>
      </c>
      <c r="E54" s="26">
        <v>0</v>
      </c>
      <c r="F54" s="26">
        <f>E54*C54</f>
        <v>0</v>
      </c>
      <c r="G54" s="28"/>
    </row>
    <row r="55" spans="1:7" ht="17" thickBot="1" x14ac:dyDescent="0.25">
      <c r="A55" s="101"/>
      <c r="B55" s="14" t="s">
        <v>66</v>
      </c>
      <c r="C55" s="16">
        <v>7</v>
      </c>
      <c r="D55" s="16" t="s">
        <v>22</v>
      </c>
      <c r="E55" s="49">
        <v>0</v>
      </c>
      <c r="F55" s="49">
        <f>C55*E55</f>
        <v>0</v>
      </c>
      <c r="G55" s="45"/>
    </row>
    <row r="56" spans="1:7" ht="17" thickBot="1" x14ac:dyDescent="0.25">
      <c r="A56" s="101"/>
      <c r="B56" s="143" t="s">
        <v>166</v>
      </c>
      <c r="C56" s="12">
        <v>4</v>
      </c>
      <c r="D56" s="12" t="s">
        <v>20</v>
      </c>
      <c r="E56" s="26">
        <v>0</v>
      </c>
      <c r="F56" s="26">
        <v>0</v>
      </c>
      <c r="G56" s="39"/>
    </row>
    <row r="57" spans="1:7" ht="24" customHeight="1" thickBot="1" x14ac:dyDescent="0.25">
      <c r="A57" s="102"/>
      <c r="B57" s="118" t="s">
        <v>67</v>
      </c>
      <c r="C57" s="119"/>
      <c r="D57" s="119"/>
      <c r="E57" s="119"/>
      <c r="F57" s="52">
        <f>SUM(F46:F55)</f>
        <v>0</v>
      </c>
      <c r="G57" s="47"/>
    </row>
    <row r="58" spans="1:7" ht="24" customHeight="1" thickBot="1" x14ac:dyDescent="0.25">
      <c r="A58" s="100">
        <v>8</v>
      </c>
      <c r="B58" s="40" t="s">
        <v>68</v>
      </c>
      <c r="C58" s="41"/>
      <c r="D58" s="41"/>
      <c r="E58" s="42"/>
      <c r="F58" s="42"/>
      <c r="G58" s="43"/>
    </row>
    <row r="59" spans="1:7" x14ac:dyDescent="0.2">
      <c r="A59" s="101"/>
      <c r="B59" s="32" t="s">
        <v>69</v>
      </c>
      <c r="C59" s="33">
        <v>1</v>
      </c>
      <c r="D59" s="33" t="s">
        <v>20</v>
      </c>
      <c r="E59" s="34">
        <v>0</v>
      </c>
      <c r="F59" s="34">
        <f>C59*E59</f>
        <v>0</v>
      </c>
      <c r="G59" s="44"/>
    </row>
    <row r="60" spans="1:7" x14ac:dyDescent="0.2">
      <c r="A60" s="101"/>
      <c r="B60" s="10" t="s">
        <v>70</v>
      </c>
      <c r="C60" s="12">
        <v>30</v>
      </c>
      <c r="D60" s="12" t="s">
        <v>20</v>
      </c>
      <c r="E60" s="26">
        <v>0</v>
      </c>
      <c r="F60" s="26">
        <f t="shared" ref="F60:F83" si="4">C60*E60</f>
        <v>0</v>
      </c>
      <c r="G60" s="28"/>
    </row>
    <row r="61" spans="1:7" x14ac:dyDescent="0.2">
      <c r="A61" s="101"/>
      <c r="B61" s="10" t="s">
        <v>71</v>
      </c>
      <c r="C61" s="12">
        <v>1</v>
      </c>
      <c r="D61" s="12" t="s">
        <v>20</v>
      </c>
      <c r="E61" s="26">
        <v>0</v>
      </c>
      <c r="F61" s="26">
        <f t="shared" si="4"/>
        <v>0</v>
      </c>
      <c r="G61" s="28"/>
    </row>
    <row r="62" spans="1:7" x14ac:dyDescent="0.2">
      <c r="A62" s="101"/>
      <c r="B62" s="10" t="s">
        <v>72</v>
      </c>
      <c r="C62" s="12">
        <v>1</v>
      </c>
      <c r="D62" s="12" t="s">
        <v>20</v>
      </c>
      <c r="E62" s="26">
        <v>0</v>
      </c>
      <c r="F62" s="26">
        <f t="shared" si="4"/>
        <v>0</v>
      </c>
      <c r="G62" s="28"/>
    </row>
    <row r="63" spans="1:7" x14ac:dyDescent="0.2">
      <c r="A63" s="101"/>
      <c r="B63" s="10" t="s">
        <v>73</v>
      </c>
      <c r="C63" s="12">
        <v>2</v>
      </c>
      <c r="D63" s="12" t="s">
        <v>20</v>
      </c>
      <c r="E63" s="26">
        <v>0</v>
      </c>
      <c r="F63" s="26">
        <f t="shared" si="4"/>
        <v>0</v>
      </c>
      <c r="G63" s="28"/>
    </row>
    <row r="64" spans="1:7" x14ac:dyDescent="0.2">
      <c r="A64" s="101"/>
      <c r="B64" s="10" t="s">
        <v>74</v>
      </c>
      <c r="C64" s="12">
        <v>1</v>
      </c>
      <c r="D64" s="12" t="s">
        <v>20</v>
      </c>
      <c r="E64" s="26">
        <v>0</v>
      </c>
      <c r="F64" s="26">
        <f t="shared" si="4"/>
        <v>0</v>
      </c>
      <c r="G64" s="28"/>
    </row>
    <row r="65" spans="1:7" x14ac:dyDescent="0.2">
      <c r="A65" s="101"/>
      <c r="B65" s="10" t="s">
        <v>75</v>
      </c>
      <c r="C65" s="12">
        <v>3</v>
      </c>
      <c r="D65" s="12" t="s">
        <v>20</v>
      </c>
      <c r="E65" s="26">
        <v>0</v>
      </c>
      <c r="F65" s="26">
        <f t="shared" si="4"/>
        <v>0</v>
      </c>
      <c r="G65" s="28"/>
    </row>
    <row r="66" spans="1:7" x14ac:dyDescent="0.2">
      <c r="A66" s="101"/>
      <c r="B66" s="10" t="s">
        <v>76</v>
      </c>
      <c r="C66" s="12">
        <v>5</v>
      </c>
      <c r="D66" s="12" t="s">
        <v>20</v>
      </c>
      <c r="E66" s="26">
        <v>0</v>
      </c>
      <c r="F66" s="26">
        <f t="shared" si="4"/>
        <v>0</v>
      </c>
      <c r="G66" s="28"/>
    </row>
    <row r="67" spans="1:7" x14ac:dyDescent="0.2">
      <c r="A67" s="101"/>
      <c r="B67" s="10" t="s">
        <v>77</v>
      </c>
      <c r="C67" s="12">
        <v>35</v>
      </c>
      <c r="D67" s="12" t="s">
        <v>20</v>
      </c>
      <c r="E67" s="26">
        <v>0</v>
      </c>
      <c r="F67" s="26">
        <f t="shared" si="4"/>
        <v>0</v>
      </c>
      <c r="G67" s="28"/>
    </row>
    <row r="68" spans="1:7" x14ac:dyDescent="0.2">
      <c r="A68" s="101"/>
      <c r="B68" s="10" t="s">
        <v>78</v>
      </c>
      <c r="C68" s="12">
        <v>1</v>
      </c>
      <c r="D68" s="12" t="s">
        <v>20</v>
      </c>
      <c r="E68" s="26">
        <v>0</v>
      </c>
      <c r="F68" s="26">
        <f t="shared" si="4"/>
        <v>0</v>
      </c>
      <c r="G68" s="28"/>
    </row>
    <row r="69" spans="1:7" x14ac:dyDescent="0.2">
      <c r="A69" s="101"/>
      <c r="B69" s="10" t="s">
        <v>79</v>
      </c>
      <c r="C69" s="12">
        <v>2</v>
      </c>
      <c r="D69" s="12" t="s">
        <v>20</v>
      </c>
      <c r="E69" s="26">
        <v>0</v>
      </c>
      <c r="F69" s="26">
        <f t="shared" si="4"/>
        <v>0</v>
      </c>
      <c r="G69" s="28"/>
    </row>
    <row r="70" spans="1:7" x14ac:dyDescent="0.2">
      <c r="A70" s="101"/>
      <c r="B70" s="10" t="s">
        <v>80</v>
      </c>
      <c r="C70" s="12">
        <v>1</v>
      </c>
      <c r="D70" s="12" t="s">
        <v>20</v>
      </c>
      <c r="E70" s="26">
        <v>0</v>
      </c>
      <c r="F70" s="26">
        <f t="shared" si="4"/>
        <v>0</v>
      </c>
      <c r="G70" s="28"/>
    </row>
    <row r="71" spans="1:7" ht="33" x14ac:dyDescent="0.2">
      <c r="A71" s="101"/>
      <c r="B71" s="10" t="s">
        <v>81</v>
      </c>
      <c r="C71" s="12">
        <v>1</v>
      </c>
      <c r="D71" s="12" t="s">
        <v>20</v>
      </c>
      <c r="E71" s="26">
        <v>0</v>
      </c>
      <c r="F71" s="26">
        <f t="shared" si="4"/>
        <v>0</v>
      </c>
      <c r="G71" s="28"/>
    </row>
    <row r="72" spans="1:7" x14ac:dyDescent="0.2">
      <c r="A72" s="101"/>
      <c r="B72" s="10" t="s">
        <v>82</v>
      </c>
      <c r="C72" s="12">
        <v>2</v>
      </c>
      <c r="D72" s="12" t="s">
        <v>20</v>
      </c>
      <c r="E72" s="26">
        <v>0</v>
      </c>
      <c r="F72" s="26">
        <f t="shared" si="4"/>
        <v>0</v>
      </c>
      <c r="G72" s="28"/>
    </row>
    <row r="73" spans="1:7" ht="22" x14ac:dyDescent="0.2">
      <c r="A73" s="101"/>
      <c r="B73" s="10" t="s">
        <v>83</v>
      </c>
      <c r="C73" s="12">
        <v>76</v>
      </c>
      <c r="D73" s="12" t="s">
        <v>17</v>
      </c>
      <c r="E73" s="26">
        <v>0</v>
      </c>
      <c r="F73" s="26">
        <f t="shared" si="4"/>
        <v>0</v>
      </c>
      <c r="G73" s="28"/>
    </row>
    <row r="74" spans="1:7" x14ac:dyDescent="0.2">
      <c r="A74" s="101"/>
      <c r="B74" s="10" t="s">
        <v>84</v>
      </c>
      <c r="C74" s="12">
        <v>1</v>
      </c>
      <c r="D74" s="12" t="s">
        <v>20</v>
      </c>
      <c r="E74" s="26">
        <v>0</v>
      </c>
      <c r="F74" s="26">
        <f t="shared" si="4"/>
        <v>0</v>
      </c>
      <c r="G74" s="28"/>
    </row>
    <row r="75" spans="1:7" x14ac:dyDescent="0.2">
      <c r="A75" s="101"/>
      <c r="B75" s="10" t="s">
        <v>85</v>
      </c>
      <c r="C75" s="12">
        <v>1</v>
      </c>
      <c r="D75" s="12" t="s">
        <v>20</v>
      </c>
      <c r="E75" s="26">
        <v>0</v>
      </c>
      <c r="F75" s="26">
        <f t="shared" si="4"/>
        <v>0</v>
      </c>
      <c r="G75" s="28"/>
    </row>
    <row r="76" spans="1:7" ht="22" x14ac:dyDescent="0.2">
      <c r="A76" s="101"/>
      <c r="B76" s="10" t="s">
        <v>86</v>
      </c>
      <c r="C76" s="12">
        <v>10</v>
      </c>
      <c r="D76" s="12" t="s">
        <v>17</v>
      </c>
      <c r="E76" s="26">
        <v>0</v>
      </c>
      <c r="F76" s="26">
        <f t="shared" si="4"/>
        <v>0</v>
      </c>
      <c r="G76" s="28"/>
    </row>
    <row r="77" spans="1:7" x14ac:dyDescent="0.2">
      <c r="A77" s="101"/>
      <c r="B77" s="10" t="s">
        <v>87</v>
      </c>
      <c r="C77" s="12">
        <v>14</v>
      </c>
      <c r="D77" s="12" t="s">
        <v>17</v>
      </c>
      <c r="E77" s="26">
        <v>0</v>
      </c>
      <c r="F77" s="26">
        <f t="shared" si="4"/>
        <v>0</v>
      </c>
      <c r="G77" s="28"/>
    </row>
    <row r="78" spans="1:7" x14ac:dyDescent="0.2">
      <c r="A78" s="101"/>
      <c r="B78" s="10" t="s">
        <v>88</v>
      </c>
      <c r="C78" s="12">
        <v>11</v>
      </c>
      <c r="D78" s="12" t="s">
        <v>17</v>
      </c>
      <c r="E78" s="26">
        <v>0</v>
      </c>
      <c r="F78" s="26">
        <f t="shared" si="4"/>
        <v>0</v>
      </c>
      <c r="G78" s="28"/>
    </row>
    <row r="79" spans="1:7" x14ac:dyDescent="0.2">
      <c r="A79" s="101"/>
      <c r="B79" s="10" t="s">
        <v>89</v>
      </c>
      <c r="C79" s="12">
        <v>17</v>
      </c>
      <c r="D79" s="12" t="s">
        <v>17</v>
      </c>
      <c r="E79" s="26">
        <v>0</v>
      </c>
      <c r="F79" s="26">
        <f t="shared" si="4"/>
        <v>0</v>
      </c>
      <c r="G79" s="28"/>
    </row>
    <row r="80" spans="1:7" x14ac:dyDescent="0.2">
      <c r="A80" s="101"/>
      <c r="B80" s="10" t="s">
        <v>90</v>
      </c>
      <c r="C80" s="12">
        <v>16</v>
      </c>
      <c r="D80" s="12" t="s">
        <v>20</v>
      </c>
      <c r="E80" s="26">
        <v>0</v>
      </c>
      <c r="F80" s="26">
        <f t="shared" si="4"/>
        <v>0</v>
      </c>
      <c r="G80" s="28"/>
    </row>
    <row r="81" spans="1:7" ht="22" x14ac:dyDescent="0.2">
      <c r="A81" s="101"/>
      <c r="B81" s="10" t="s">
        <v>91</v>
      </c>
      <c r="C81" s="12">
        <v>8</v>
      </c>
      <c r="D81" s="12" t="s">
        <v>20</v>
      </c>
      <c r="E81" s="26">
        <v>0</v>
      </c>
      <c r="F81" s="26">
        <f t="shared" si="4"/>
        <v>0</v>
      </c>
      <c r="G81" s="28"/>
    </row>
    <row r="82" spans="1:7" ht="22" x14ac:dyDescent="0.2">
      <c r="A82" s="101"/>
      <c r="B82" s="10" t="s">
        <v>92</v>
      </c>
      <c r="C82" s="12">
        <v>4</v>
      </c>
      <c r="D82" s="12" t="s">
        <v>20</v>
      </c>
      <c r="E82" s="26">
        <v>0</v>
      </c>
      <c r="F82" s="26">
        <f t="shared" si="4"/>
        <v>0</v>
      </c>
      <c r="G82" s="28"/>
    </row>
    <row r="83" spans="1:7" ht="17" thickBot="1" x14ac:dyDescent="0.25">
      <c r="A83" s="101"/>
      <c r="B83" s="36" t="s">
        <v>93</v>
      </c>
      <c r="C83" s="37">
        <v>16</v>
      </c>
      <c r="D83" s="37" t="s">
        <v>17</v>
      </c>
      <c r="E83" s="38">
        <v>0</v>
      </c>
      <c r="F83" s="38">
        <f t="shared" si="4"/>
        <v>0</v>
      </c>
      <c r="G83" s="45"/>
    </row>
    <row r="84" spans="1:7" ht="25" customHeight="1" thickBot="1" x14ac:dyDescent="0.25">
      <c r="A84" s="102"/>
      <c r="B84" s="122" t="s">
        <v>94</v>
      </c>
      <c r="C84" s="123"/>
      <c r="D84" s="123"/>
      <c r="E84" s="124"/>
      <c r="F84" s="53">
        <f>SUM(F59:F83)</f>
        <v>0</v>
      </c>
      <c r="G84" s="47"/>
    </row>
    <row r="85" spans="1:7" ht="25" customHeight="1" thickBot="1" x14ac:dyDescent="0.25">
      <c r="A85" s="115">
        <v>9</v>
      </c>
      <c r="B85" s="40" t="s">
        <v>95</v>
      </c>
      <c r="C85" s="41"/>
      <c r="D85" s="41"/>
      <c r="E85" s="42"/>
      <c r="F85" s="42"/>
      <c r="G85" s="43"/>
    </row>
    <row r="86" spans="1:7" x14ac:dyDescent="0.2">
      <c r="A86" s="101"/>
      <c r="B86" s="32" t="s">
        <v>96</v>
      </c>
      <c r="C86" s="33">
        <v>7</v>
      </c>
      <c r="D86" s="33" t="s">
        <v>17</v>
      </c>
      <c r="E86" s="34">
        <v>0</v>
      </c>
      <c r="F86" s="34">
        <f>E86*C86</f>
        <v>0</v>
      </c>
      <c r="G86" s="44"/>
    </row>
    <row r="87" spans="1:7" x14ac:dyDescent="0.2">
      <c r="A87" s="101"/>
      <c r="B87" s="10" t="s">
        <v>97</v>
      </c>
      <c r="C87" s="12">
        <v>120</v>
      </c>
      <c r="D87" s="12" t="s">
        <v>17</v>
      </c>
      <c r="E87" s="26">
        <v>0</v>
      </c>
      <c r="F87" s="26">
        <f>E87*C87</f>
        <v>0</v>
      </c>
      <c r="G87" s="28"/>
    </row>
    <row r="88" spans="1:7" x14ac:dyDescent="0.2">
      <c r="A88" s="101"/>
      <c r="B88" s="10" t="s">
        <v>98</v>
      </c>
      <c r="C88" s="12">
        <v>40</v>
      </c>
      <c r="D88" s="12" t="s">
        <v>17</v>
      </c>
      <c r="E88" s="26">
        <v>0</v>
      </c>
      <c r="F88" s="26">
        <f>E88*C88</f>
        <v>0</v>
      </c>
      <c r="G88" s="28"/>
    </row>
    <row r="89" spans="1:7" ht="17" thickBot="1" x14ac:dyDescent="0.25">
      <c r="A89" s="101"/>
      <c r="B89" s="36" t="s">
        <v>99</v>
      </c>
      <c r="C89" s="37">
        <v>25</v>
      </c>
      <c r="D89" s="37" t="s">
        <v>17</v>
      </c>
      <c r="E89" s="38">
        <v>0</v>
      </c>
      <c r="F89" s="49">
        <f>E89*C89</f>
        <v>0</v>
      </c>
      <c r="G89" s="45"/>
    </row>
    <row r="90" spans="1:7" ht="24" customHeight="1" thickBot="1" x14ac:dyDescent="0.25">
      <c r="A90" s="102"/>
      <c r="B90" s="116" t="s">
        <v>100</v>
      </c>
      <c r="C90" s="116"/>
      <c r="D90" s="116"/>
      <c r="E90" s="116"/>
      <c r="F90" s="54">
        <f>SUM(F86:F89)</f>
        <v>0</v>
      </c>
      <c r="G90" s="47"/>
    </row>
    <row r="91" spans="1:7" ht="24" customHeight="1" thickBot="1" x14ac:dyDescent="0.25">
      <c r="A91" s="100">
        <v>10</v>
      </c>
      <c r="B91" s="40" t="s">
        <v>101</v>
      </c>
      <c r="C91" s="41"/>
      <c r="D91" s="41"/>
      <c r="E91" s="42"/>
      <c r="F91" s="42"/>
      <c r="G91" s="43"/>
    </row>
    <row r="92" spans="1:7" ht="17" thickBot="1" x14ac:dyDescent="0.25">
      <c r="A92" s="101"/>
      <c r="B92" s="55" t="s">
        <v>102</v>
      </c>
      <c r="C92" s="56">
        <v>85</v>
      </c>
      <c r="D92" s="56" t="s">
        <v>20</v>
      </c>
      <c r="E92" s="57">
        <v>0</v>
      </c>
      <c r="F92" s="57">
        <f>C92*E92</f>
        <v>0</v>
      </c>
      <c r="G92" s="58"/>
    </row>
    <row r="93" spans="1:7" ht="17" thickBot="1" x14ac:dyDescent="0.25">
      <c r="A93" s="102"/>
      <c r="B93" s="125" t="s">
        <v>103</v>
      </c>
      <c r="C93" s="126"/>
      <c r="D93" s="126"/>
      <c r="E93" s="126"/>
      <c r="F93" s="59">
        <f>SUM(F92)</f>
        <v>0</v>
      </c>
      <c r="G93" s="47"/>
    </row>
    <row r="94" spans="1:7" ht="17" thickBot="1" x14ac:dyDescent="0.25">
      <c r="A94" s="112">
        <v>11</v>
      </c>
      <c r="B94" s="40" t="s">
        <v>104</v>
      </c>
      <c r="C94" s="60"/>
      <c r="D94" s="60"/>
      <c r="E94" s="61"/>
      <c r="F94" s="61"/>
      <c r="G94" s="43"/>
    </row>
    <row r="95" spans="1:7" x14ac:dyDescent="0.2">
      <c r="A95" s="108"/>
      <c r="B95" s="62" t="s">
        <v>105</v>
      </c>
      <c r="C95" s="33">
        <v>1</v>
      </c>
      <c r="D95" s="33" t="s">
        <v>106</v>
      </c>
      <c r="E95" s="63">
        <v>0</v>
      </c>
      <c r="F95" s="34">
        <f>E95*C95</f>
        <v>0</v>
      </c>
      <c r="G95" s="64"/>
    </row>
    <row r="96" spans="1:7" x14ac:dyDescent="0.2">
      <c r="A96" s="108"/>
      <c r="B96" s="29" t="s">
        <v>107</v>
      </c>
      <c r="C96" s="12">
        <v>1</v>
      </c>
      <c r="D96" s="12" t="s">
        <v>108</v>
      </c>
      <c r="E96" s="26">
        <v>0</v>
      </c>
      <c r="F96" s="26">
        <f>E96*C96</f>
        <v>0</v>
      </c>
      <c r="G96" s="13"/>
    </row>
    <row r="97" spans="1:7" x14ac:dyDescent="0.2">
      <c r="A97" s="108"/>
      <c r="B97" s="29" t="s">
        <v>109</v>
      </c>
      <c r="C97" s="12">
        <v>1</v>
      </c>
      <c r="D97" s="12" t="s">
        <v>108</v>
      </c>
      <c r="E97" s="26">
        <v>0</v>
      </c>
      <c r="F97" s="26">
        <f>E97*C97</f>
        <v>0</v>
      </c>
      <c r="G97" s="13"/>
    </row>
    <row r="98" spans="1:7" ht="17" thickBot="1" x14ac:dyDescent="0.25">
      <c r="A98" s="108"/>
      <c r="B98" s="65" t="s">
        <v>110</v>
      </c>
      <c r="C98" s="16">
        <v>1</v>
      </c>
      <c r="D98" s="16" t="s">
        <v>17</v>
      </c>
      <c r="E98" s="49">
        <v>0</v>
      </c>
      <c r="F98" s="49">
        <f>E98*C98</f>
        <v>0</v>
      </c>
      <c r="G98" s="17"/>
    </row>
    <row r="99" spans="1:7" ht="25" customHeight="1" thickBot="1" x14ac:dyDescent="0.25">
      <c r="A99" s="114"/>
      <c r="B99" s="127" t="s">
        <v>111</v>
      </c>
      <c r="C99" s="128"/>
      <c r="D99" s="128"/>
      <c r="E99" s="129"/>
      <c r="F99" s="66">
        <f>SUM(F95:F98)</f>
        <v>0</v>
      </c>
      <c r="G99" s="19"/>
    </row>
    <row r="100" spans="1:7" ht="25" customHeight="1" thickBot="1" x14ac:dyDescent="0.25">
      <c r="A100" s="115">
        <v>12</v>
      </c>
      <c r="B100" s="40" t="s">
        <v>112</v>
      </c>
      <c r="C100" s="41"/>
      <c r="D100" s="41"/>
      <c r="E100" s="42"/>
      <c r="F100" s="42"/>
      <c r="G100" s="43"/>
    </row>
    <row r="101" spans="1:7" ht="22" x14ac:dyDescent="0.2">
      <c r="A101" s="101"/>
      <c r="B101" s="32" t="s">
        <v>113</v>
      </c>
      <c r="C101" s="33">
        <v>1</v>
      </c>
      <c r="D101" s="33" t="s">
        <v>10</v>
      </c>
      <c r="E101" s="34">
        <v>0</v>
      </c>
      <c r="F101" s="34">
        <f>C101*E101</f>
        <v>0</v>
      </c>
      <c r="G101" s="44"/>
    </row>
    <row r="102" spans="1:7" x14ac:dyDescent="0.2">
      <c r="A102" s="101"/>
      <c r="B102" s="120" t="s">
        <v>114</v>
      </c>
      <c r="C102" s="121"/>
      <c r="D102" s="121"/>
      <c r="E102" s="130"/>
      <c r="F102" s="49"/>
      <c r="G102" s="28"/>
    </row>
    <row r="103" spans="1:7" x14ac:dyDescent="0.2">
      <c r="A103" s="101"/>
      <c r="B103" s="67" t="s">
        <v>115</v>
      </c>
      <c r="C103" s="12">
        <v>13</v>
      </c>
      <c r="D103" s="12" t="s">
        <v>20</v>
      </c>
      <c r="E103" s="26">
        <v>0</v>
      </c>
      <c r="F103" s="26">
        <f>C103*E103</f>
        <v>0</v>
      </c>
      <c r="G103" s="28"/>
    </row>
    <row r="104" spans="1:7" x14ac:dyDescent="0.2">
      <c r="A104" s="101"/>
      <c r="B104" s="67" t="s">
        <v>116</v>
      </c>
      <c r="C104" s="12">
        <v>250</v>
      </c>
      <c r="D104" s="12" t="s">
        <v>20</v>
      </c>
      <c r="E104" s="26">
        <v>0</v>
      </c>
      <c r="F104" s="26">
        <f t="shared" ref="F104:F111" si="5">C104*E104</f>
        <v>0</v>
      </c>
      <c r="G104" s="28"/>
    </row>
    <row r="105" spans="1:7" x14ac:dyDescent="0.2">
      <c r="A105" s="101"/>
      <c r="B105" s="67" t="s">
        <v>117</v>
      </c>
      <c r="C105" s="12">
        <v>170</v>
      </c>
      <c r="D105" s="12" t="s">
        <v>118</v>
      </c>
      <c r="E105" s="26">
        <v>0</v>
      </c>
      <c r="F105" s="26">
        <f t="shared" si="5"/>
        <v>0</v>
      </c>
      <c r="G105" s="28"/>
    </row>
    <row r="106" spans="1:7" x14ac:dyDescent="0.2">
      <c r="A106" s="101"/>
      <c r="B106" s="67" t="s">
        <v>119</v>
      </c>
      <c r="C106" s="12">
        <v>170</v>
      </c>
      <c r="D106" s="12" t="s">
        <v>20</v>
      </c>
      <c r="E106" s="26">
        <v>0</v>
      </c>
      <c r="F106" s="26">
        <f t="shared" si="5"/>
        <v>0</v>
      </c>
      <c r="G106" s="28"/>
    </row>
    <row r="107" spans="1:7" x14ac:dyDescent="0.2">
      <c r="A107" s="101"/>
      <c r="B107" s="67" t="s">
        <v>120</v>
      </c>
      <c r="C107" s="12">
        <v>3</v>
      </c>
      <c r="D107" s="12" t="s">
        <v>20</v>
      </c>
      <c r="E107" s="26">
        <v>0</v>
      </c>
      <c r="F107" s="26">
        <f t="shared" si="5"/>
        <v>0</v>
      </c>
      <c r="G107" s="28"/>
    </row>
    <row r="108" spans="1:7" x14ac:dyDescent="0.2">
      <c r="A108" s="101"/>
      <c r="B108" s="67" t="s">
        <v>121</v>
      </c>
      <c r="C108" s="12">
        <v>11</v>
      </c>
      <c r="D108" s="12" t="s">
        <v>20</v>
      </c>
      <c r="E108" s="26">
        <v>0</v>
      </c>
      <c r="F108" s="26">
        <f t="shared" si="5"/>
        <v>0</v>
      </c>
      <c r="G108" s="28"/>
    </row>
    <row r="109" spans="1:7" x14ac:dyDescent="0.2">
      <c r="A109" s="101"/>
      <c r="B109" s="67" t="s">
        <v>122</v>
      </c>
      <c r="C109" s="12">
        <v>1</v>
      </c>
      <c r="D109" s="12" t="s">
        <v>20</v>
      </c>
      <c r="E109" s="26">
        <v>0</v>
      </c>
      <c r="F109" s="26">
        <f t="shared" si="5"/>
        <v>0</v>
      </c>
      <c r="G109" s="28"/>
    </row>
    <row r="110" spans="1:7" x14ac:dyDescent="0.2">
      <c r="A110" s="101"/>
      <c r="B110" s="67" t="s">
        <v>123</v>
      </c>
      <c r="C110" s="12">
        <v>3</v>
      </c>
      <c r="D110" s="12" t="s">
        <v>20</v>
      </c>
      <c r="E110" s="26">
        <v>0</v>
      </c>
      <c r="F110" s="26">
        <f t="shared" si="5"/>
        <v>0</v>
      </c>
      <c r="G110" s="28"/>
    </row>
    <row r="111" spans="1:7" ht="17" thickBot="1" x14ac:dyDescent="0.25">
      <c r="A111" s="101"/>
      <c r="B111" s="68" t="s">
        <v>124</v>
      </c>
      <c r="C111" s="37">
        <v>3</v>
      </c>
      <c r="D111" s="37" t="s">
        <v>20</v>
      </c>
      <c r="E111" s="38">
        <v>0</v>
      </c>
      <c r="F111" s="26">
        <f t="shared" si="5"/>
        <v>0</v>
      </c>
      <c r="G111" s="45"/>
    </row>
    <row r="112" spans="1:7" ht="17" thickBot="1" x14ac:dyDescent="0.25">
      <c r="A112" s="101"/>
      <c r="B112" s="68" t="s">
        <v>165</v>
      </c>
      <c r="C112" s="37">
        <v>4</v>
      </c>
      <c r="D112" s="37" t="s">
        <v>20</v>
      </c>
      <c r="E112" s="38">
        <v>0</v>
      </c>
      <c r="F112" s="26">
        <f t="shared" ref="F112" si="6">C112*E112</f>
        <v>0</v>
      </c>
      <c r="G112" s="45"/>
    </row>
    <row r="113" spans="1:7" ht="23" customHeight="1" thickBot="1" x14ac:dyDescent="0.25">
      <c r="A113" s="117"/>
      <c r="B113" s="122" t="s">
        <v>125</v>
      </c>
      <c r="C113" s="123"/>
      <c r="D113" s="123"/>
      <c r="E113" s="124"/>
      <c r="F113" s="53">
        <f>SUM(F101:F111)</f>
        <v>0</v>
      </c>
      <c r="G113" s="47"/>
    </row>
    <row r="114" spans="1:7" ht="23" customHeight="1" thickBot="1" x14ac:dyDescent="0.25">
      <c r="A114" s="115">
        <v>13</v>
      </c>
      <c r="B114" s="40" t="s">
        <v>126</v>
      </c>
      <c r="C114" s="41"/>
      <c r="D114" s="41"/>
      <c r="E114" s="42"/>
      <c r="F114" s="42"/>
      <c r="G114" s="43"/>
    </row>
    <row r="115" spans="1:7" ht="23" thickBot="1" x14ac:dyDescent="0.25">
      <c r="A115" s="101"/>
      <c r="B115" s="69" t="s">
        <v>127</v>
      </c>
      <c r="C115" s="56">
        <v>1</v>
      </c>
      <c r="D115" s="56" t="s">
        <v>10</v>
      </c>
      <c r="E115" s="70"/>
      <c r="F115" s="70">
        <f>C115*E115</f>
        <v>0</v>
      </c>
      <c r="G115" s="58"/>
    </row>
    <row r="116" spans="1:7" ht="24" customHeight="1" thickBot="1" x14ac:dyDescent="0.25">
      <c r="A116" s="117"/>
      <c r="B116" s="122" t="s">
        <v>128</v>
      </c>
      <c r="C116" s="123"/>
      <c r="D116" s="123"/>
      <c r="E116" s="124"/>
      <c r="F116" s="53">
        <f>SUM(F115)</f>
        <v>0</v>
      </c>
      <c r="G116" s="47"/>
    </row>
    <row r="117" spans="1:7" ht="24" customHeight="1" thickBot="1" x14ac:dyDescent="0.25">
      <c r="A117" s="115">
        <v>14</v>
      </c>
      <c r="B117" s="71" t="s">
        <v>129</v>
      </c>
      <c r="C117" s="41"/>
      <c r="D117" s="41"/>
      <c r="E117" s="42"/>
      <c r="F117" s="42"/>
      <c r="G117" s="43"/>
    </row>
    <row r="118" spans="1:7" ht="17" thickBot="1" x14ac:dyDescent="0.25">
      <c r="A118" s="101"/>
      <c r="B118" s="69" t="s">
        <v>130</v>
      </c>
      <c r="C118" s="56">
        <v>1</v>
      </c>
      <c r="D118" s="56" t="s">
        <v>10</v>
      </c>
      <c r="E118" s="70"/>
      <c r="F118" s="70">
        <f>C118*E118</f>
        <v>0</v>
      </c>
      <c r="G118" s="58"/>
    </row>
    <row r="119" spans="1:7" ht="24" customHeight="1" thickBot="1" x14ac:dyDescent="0.25">
      <c r="A119" s="117"/>
      <c r="B119" s="122" t="s">
        <v>131</v>
      </c>
      <c r="C119" s="123"/>
      <c r="D119" s="123"/>
      <c r="E119" s="124"/>
      <c r="F119" s="53">
        <f>SUM(F118)</f>
        <v>0</v>
      </c>
      <c r="G119" s="47"/>
    </row>
    <row r="120" spans="1:7" ht="24" customHeight="1" thickBot="1" x14ac:dyDescent="0.25">
      <c r="A120" s="115">
        <v>15</v>
      </c>
      <c r="B120" s="40" t="s">
        <v>132</v>
      </c>
      <c r="C120" s="41"/>
      <c r="D120" s="41"/>
      <c r="E120" s="42"/>
      <c r="F120" s="42"/>
      <c r="G120" s="43"/>
    </row>
    <row r="121" spans="1:7" ht="17" thickBot="1" x14ac:dyDescent="0.25">
      <c r="A121" s="101"/>
      <c r="B121" s="69" t="s">
        <v>133</v>
      </c>
      <c r="C121" s="56">
        <v>1</v>
      </c>
      <c r="D121" s="56" t="s">
        <v>10</v>
      </c>
      <c r="E121" s="70"/>
      <c r="F121" s="70">
        <f>C121*E121</f>
        <v>0</v>
      </c>
      <c r="G121" s="58"/>
    </row>
    <row r="122" spans="1:7" ht="17" thickBot="1" x14ac:dyDescent="0.25">
      <c r="A122" s="134"/>
      <c r="B122" s="135" t="s">
        <v>134</v>
      </c>
      <c r="C122" s="136"/>
      <c r="D122" s="136"/>
      <c r="E122" s="137"/>
      <c r="F122" s="72">
        <f>SUM(F121)</f>
        <v>0</v>
      </c>
      <c r="G122" s="73"/>
    </row>
    <row r="123" spans="1:7" ht="28" customHeight="1" thickBot="1" x14ac:dyDescent="0.25">
      <c r="A123" s="138" t="s">
        <v>135</v>
      </c>
      <c r="B123" s="139"/>
      <c r="C123" s="139"/>
      <c r="D123" s="139"/>
      <c r="E123" s="139"/>
      <c r="F123" s="74">
        <f>F122+F119+F116+F113+F99+F93+F90+F84+F57+F44+F37+F31+F23+F19+F8</f>
        <v>0</v>
      </c>
      <c r="G123" s="75"/>
    </row>
    <row r="124" spans="1:7" ht="17" thickBot="1" x14ac:dyDescent="0.25">
      <c r="A124" s="94"/>
      <c r="B124" s="95"/>
      <c r="C124" s="95"/>
      <c r="D124" s="95"/>
      <c r="E124" s="95"/>
      <c r="F124" s="95"/>
      <c r="G124" s="96"/>
    </row>
    <row r="125" spans="1:7" ht="26" customHeight="1" thickBot="1" x14ac:dyDescent="0.25">
      <c r="A125" s="89" t="s">
        <v>1</v>
      </c>
      <c r="B125" s="90" t="s">
        <v>136</v>
      </c>
      <c r="C125" s="91" t="s">
        <v>3</v>
      </c>
      <c r="D125" s="90" t="s">
        <v>4</v>
      </c>
      <c r="E125" s="92" t="s">
        <v>5</v>
      </c>
      <c r="F125" s="92" t="s">
        <v>6</v>
      </c>
      <c r="G125" s="93" t="s">
        <v>7</v>
      </c>
    </row>
    <row r="126" spans="1:7" ht="25" customHeight="1" thickBot="1" x14ac:dyDescent="0.25">
      <c r="A126" s="115">
        <v>16</v>
      </c>
      <c r="B126" s="20" t="s">
        <v>137</v>
      </c>
      <c r="C126" s="21"/>
      <c r="D126" s="21"/>
      <c r="E126" s="22"/>
      <c r="F126" s="22"/>
      <c r="G126" s="23"/>
    </row>
    <row r="127" spans="1:7" ht="22" x14ac:dyDescent="0.2">
      <c r="A127" s="134"/>
      <c r="B127" s="76" t="s">
        <v>152</v>
      </c>
      <c r="C127" s="7">
        <v>1</v>
      </c>
      <c r="D127" s="7" t="s">
        <v>20</v>
      </c>
      <c r="E127" s="24">
        <v>0</v>
      </c>
      <c r="F127" s="24">
        <f>C127*E127</f>
        <v>0</v>
      </c>
      <c r="G127" s="99"/>
    </row>
    <row r="128" spans="1:7" ht="22" x14ac:dyDescent="0.2">
      <c r="A128" s="134"/>
      <c r="B128" s="76" t="s">
        <v>153</v>
      </c>
      <c r="C128" s="7">
        <v>11</v>
      </c>
      <c r="D128" s="7" t="s">
        <v>20</v>
      </c>
      <c r="E128" s="24">
        <v>0</v>
      </c>
      <c r="F128" s="24">
        <f>C128*E128</f>
        <v>0</v>
      </c>
      <c r="G128" s="140" t="s">
        <v>138</v>
      </c>
    </row>
    <row r="129" spans="1:7" ht="22" x14ac:dyDescent="0.2">
      <c r="A129" s="134"/>
      <c r="B129" s="77" t="s">
        <v>139</v>
      </c>
      <c r="C129" s="12">
        <v>8</v>
      </c>
      <c r="D129" s="12" t="s">
        <v>20</v>
      </c>
      <c r="E129" s="26">
        <v>0</v>
      </c>
      <c r="F129" s="26">
        <f t="shared" ref="F129:F150" si="7">C129*E129</f>
        <v>0</v>
      </c>
      <c r="G129" s="141"/>
    </row>
    <row r="130" spans="1:7" ht="22" x14ac:dyDescent="0.2">
      <c r="A130" s="134"/>
      <c r="B130" s="77" t="s">
        <v>159</v>
      </c>
      <c r="C130" s="12">
        <v>10</v>
      </c>
      <c r="D130" s="12" t="s">
        <v>20</v>
      </c>
      <c r="E130" s="26">
        <v>0</v>
      </c>
      <c r="F130" s="26">
        <f t="shared" si="7"/>
        <v>0</v>
      </c>
      <c r="G130" s="141"/>
    </row>
    <row r="131" spans="1:7" ht="22" x14ac:dyDescent="0.2">
      <c r="A131" s="134"/>
      <c r="B131" s="77" t="s">
        <v>160</v>
      </c>
      <c r="C131" s="12">
        <v>2</v>
      </c>
      <c r="D131" s="12" t="s">
        <v>20</v>
      </c>
      <c r="E131" s="26">
        <v>0</v>
      </c>
      <c r="F131" s="26">
        <f t="shared" ref="F131" si="8">C131*E131</f>
        <v>0</v>
      </c>
      <c r="G131" s="141"/>
    </row>
    <row r="132" spans="1:7" ht="22" x14ac:dyDescent="0.2">
      <c r="A132" s="134"/>
      <c r="B132" s="77" t="s">
        <v>161</v>
      </c>
      <c r="C132" s="12">
        <v>1</v>
      </c>
      <c r="D132" s="12" t="s">
        <v>20</v>
      </c>
      <c r="E132" s="26">
        <v>0</v>
      </c>
      <c r="F132" s="26">
        <f t="shared" ref="F132:F137" si="9">C132*E132</f>
        <v>0</v>
      </c>
      <c r="G132" s="141"/>
    </row>
    <row r="133" spans="1:7" ht="22" x14ac:dyDescent="0.2">
      <c r="A133" s="134"/>
      <c r="B133" s="77" t="s">
        <v>162</v>
      </c>
      <c r="C133" s="12">
        <v>4</v>
      </c>
      <c r="D133" s="12" t="s">
        <v>20</v>
      </c>
      <c r="E133" s="26">
        <v>0</v>
      </c>
      <c r="F133" s="26">
        <f t="shared" si="9"/>
        <v>0</v>
      </c>
      <c r="G133" s="141"/>
    </row>
    <row r="134" spans="1:7" ht="22" x14ac:dyDescent="0.2">
      <c r="A134" s="134"/>
      <c r="B134" s="77" t="s">
        <v>163</v>
      </c>
      <c r="C134" s="12">
        <v>85</v>
      </c>
      <c r="D134" s="12" t="s">
        <v>20</v>
      </c>
      <c r="E134" s="26">
        <v>0</v>
      </c>
      <c r="F134" s="26">
        <f t="shared" si="9"/>
        <v>0</v>
      </c>
      <c r="G134" s="141"/>
    </row>
    <row r="135" spans="1:7" ht="22" x14ac:dyDescent="0.2">
      <c r="A135" s="134"/>
      <c r="B135" s="77" t="s">
        <v>140</v>
      </c>
      <c r="C135" s="12">
        <v>2</v>
      </c>
      <c r="D135" s="12" t="s">
        <v>20</v>
      </c>
      <c r="E135" s="26">
        <v>0</v>
      </c>
      <c r="F135" s="26">
        <f t="shared" si="9"/>
        <v>0</v>
      </c>
      <c r="G135" s="141"/>
    </row>
    <row r="136" spans="1:7" ht="22" x14ac:dyDescent="0.2">
      <c r="A136" s="134"/>
      <c r="B136" s="77" t="s">
        <v>141</v>
      </c>
      <c r="C136" s="78">
        <v>1</v>
      </c>
      <c r="D136" s="78" t="s">
        <v>20</v>
      </c>
      <c r="E136" s="26">
        <v>0</v>
      </c>
      <c r="F136" s="26">
        <f t="shared" si="9"/>
        <v>0</v>
      </c>
      <c r="G136" s="141"/>
    </row>
    <row r="137" spans="1:7" ht="22" x14ac:dyDescent="0.2">
      <c r="A137" s="134"/>
      <c r="B137" s="77" t="s">
        <v>164</v>
      </c>
      <c r="C137" s="78">
        <v>36</v>
      </c>
      <c r="D137" s="78" t="s">
        <v>20</v>
      </c>
      <c r="E137" s="26">
        <v>0</v>
      </c>
      <c r="F137" s="26">
        <f t="shared" si="9"/>
        <v>0</v>
      </c>
      <c r="G137" s="141"/>
    </row>
    <row r="138" spans="1:7" ht="22" x14ac:dyDescent="0.2">
      <c r="A138" s="134"/>
      <c r="B138" s="77" t="s">
        <v>156</v>
      </c>
      <c r="C138" s="79">
        <v>2</v>
      </c>
      <c r="D138" s="79" t="s">
        <v>20</v>
      </c>
      <c r="E138" s="26">
        <v>0</v>
      </c>
      <c r="F138" s="26">
        <f t="shared" si="7"/>
        <v>0</v>
      </c>
      <c r="G138" s="141"/>
    </row>
    <row r="139" spans="1:7" ht="22" x14ac:dyDescent="0.2">
      <c r="A139" s="134"/>
      <c r="B139" s="77" t="s">
        <v>157</v>
      </c>
      <c r="C139" s="79">
        <v>3</v>
      </c>
      <c r="D139" s="79" t="s">
        <v>20</v>
      </c>
      <c r="E139" s="26">
        <v>0</v>
      </c>
      <c r="F139" s="26">
        <f t="shared" si="7"/>
        <v>0</v>
      </c>
      <c r="G139" s="141"/>
    </row>
    <row r="140" spans="1:7" ht="22" x14ac:dyDescent="0.2">
      <c r="A140" s="134"/>
      <c r="B140" s="77" t="s">
        <v>158</v>
      </c>
      <c r="C140" s="79">
        <v>2</v>
      </c>
      <c r="D140" s="79" t="s">
        <v>20</v>
      </c>
      <c r="E140" s="26">
        <v>0</v>
      </c>
      <c r="F140" s="26">
        <f t="shared" si="7"/>
        <v>0</v>
      </c>
      <c r="G140" s="141"/>
    </row>
    <row r="141" spans="1:7" ht="22" x14ac:dyDescent="0.2">
      <c r="A141" s="134"/>
      <c r="B141" s="77" t="s">
        <v>142</v>
      </c>
      <c r="C141" s="79">
        <v>6</v>
      </c>
      <c r="D141" s="79" t="s">
        <v>20</v>
      </c>
      <c r="E141" s="26">
        <v>0</v>
      </c>
      <c r="F141" s="26">
        <f t="shared" si="7"/>
        <v>0</v>
      </c>
      <c r="G141" s="141"/>
    </row>
    <row r="142" spans="1:7" ht="22" x14ac:dyDescent="0.2">
      <c r="A142" s="134"/>
      <c r="B142" s="77" t="s">
        <v>143</v>
      </c>
      <c r="C142" s="79">
        <v>5</v>
      </c>
      <c r="D142" s="79" t="s">
        <v>20</v>
      </c>
      <c r="E142" s="26">
        <v>0</v>
      </c>
      <c r="F142" s="26">
        <f t="shared" si="7"/>
        <v>0</v>
      </c>
      <c r="G142" s="141"/>
    </row>
    <row r="143" spans="1:7" ht="22" x14ac:dyDescent="0.2">
      <c r="A143" s="134"/>
      <c r="B143" s="77" t="s">
        <v>144</v>
      </c>
      <c r="C143" s="79">
        <v>1</v>
      </c>
      <c r="D143" s="79" t="s">
        <v>20</v>
      </c>
      <c r="E143" s="26">
        <v>0</v>
      </c>
      <c r="F143" s="26">
        <f t="shared" si="7"/>
        <v>0</v>
      </c>
      <c r="G143" s="141"/>
    </row>
    <row r="144" spans="1:7" ht="22" x14ac:dyDescent="0.2">
      <c r="A144" s="134"/>
      <c r="B144" s="80" t="s">
        <v>145</v>
      </c>
      <c r="C144" s="79">
        <v>3</v>
      </c>
      <c r="D144" s="79" t="s">
        <v>20</v>
      </c>
      <c r="E144" s="26">
        <v>0</v>
      </c>
      <c r="F144" s="26">
        <f t="shared" si="7"/>
        <v>0</v>
      </c>
      <c r="G144" s="141"/>
    </row>
    <row r="145" spans="1:7" ht="22" x14ac:dyDescent="0.2">
      <c r="A145" s="134"/>
      <c r="B145" s="80" t="s">
        <v>154</v>
      </c>
      <c r="C145" s="79">
        <v>1</v>
      </c>
      <c r="D145" s="79" t="s">
        <v>20</v>
      </c>
      <c r="E145" s="26">
        <v>0</v>
      </c>
      <c r="F145" s="26">
        <f t="shared" si="7"/>
        <v>0</v>
      </c>
      <c r="G145" s="141"/>
    </row>
    <row r="146" spans="1:7" ht="22" x14ac:dyDescent="0.2">
      <c r="A146" s="134"/>
      <c r="B146" s="80" t="s">
        <v>155</v>
      </c>
      <c r="C146" s="79">
        <v>1</v>
      </c>
      <c r="D146" s="79" t="s">
        <v>20</v>
      </c>
      <c r="E146" s="26">
        <v>0</v>
      </c>
      <c r="F146" s="26">
        <f t="shared" si="7"/>
        <v>0</v>
      </c>
      <c r="G146" s="141"/>
    </row>
    <row r="147" spans="1:7" ht="33" x14ac:dyDescent="0.2">
      <c r="A147" s="134"/>
      <c r="B147" s="80" t="s">
        <v>146</v>
      </c>
      <c r="C147" s="79">
        <v>14</v>
      </c>
      <c r="D147" s="79" t="s">
        <v>20</v>
      </c>
      <c r="E147" s="26">
        <v>0</v>
      </c>
      <c r="F147" s="26">
        <f t="shared" si="7"/>
        <v>0</v>
      </c>
      <c r="G147" s="141"/>
    </row>
    <row r="148" spans="1:7" ht="22" x14ac:dyDescent="0.2">
      <c r="A148" s="134"/>
      <c r="B148" s="80" t="s">
        <v>147</v>
      </c>
      <c r="C148" s="79">
        <v>50</v>
      </c>
      <c r="D148" s="79" t="s">
        <v>20</v>
      </c>
      <c r="E148" s="26">
        <v>0</v>
      </c>
      <c r="F148" s="26">
        <f t="shared" si="7"/>
        <v>0</v>
      </c>
      <c r="G148" s="141"/>
    </row>
    <row r="149" spans="1:7" ht="22" x14ac:dyDescent="0.2">
      <c r="A149" s="134"/>
      <c r="B149" s="80" t="s">
        <v>148</v>
      </c>
      <c r="C149" s="79">
        <v>2</v>
      </c>
      <c r="D149" s="79" t="s">
        <v>20</v>
      </c>
      <c r="E149" s="26">
        <v>0</v>
      </c>
      <c r="F149" s="26">
        <f t="shared" si="7"/>
        <v>0</v>
      </c>
      <c r="G149" s="141"/>
    </row>
    <row r="150" spans="1:7" ht="34" thickBot="1" x14ac:dyDescent="0.25">
      <c r="A150" s="134"/>
      <c r="B150" s="81" t="s">
        <v>149</v>
      </c>
      <c r="C150" s="82">
        <v>5</v>
      </c>
      <c r="D150" s="82" t="s">
        <v>20</v>
      </c>
      <c r="E150" s="49">
        <v>0</v>
      </c>
      <c r="F150" s="49">
        <f t="shared" si="7"/>
        <v>0</v>
      </c>
      <c r="G150" s="142"/>
    </row>
    <row r="151" spans="1:7" ht="23" customHeight="1" thickBot="1" x14ac:dyDescent="0.25">
      <c r="A151" s="117"/>
      <c r="B151" s="127" t="s">
        <v>134</v>
      </c>
      <c r="C151" s="128"/>
      <c r="D151" s="128"/>
      <c r="E151" s="129"/>
      <c r="F151" s="66">
        <f>SUM(F128:F150)</f>
        <v>0</v>
      </c>
      <c r="G151" s="19"/>
    </row>
    <row r="152" spans="1:7" ht="33" customHeight="1" thickBot="1" x14ac:dyDescent="0.25">
      <c r="A152" s="138" t="s">
        <v>150</v>
      </c>
      <c r="B152" s="139"/>
      <c r="C152" s="139"/>
      <c r="D152" s="139"/>
      <c r="E152" s="139"/>
      <c r="F152" s="74">
        <f>F151</f>
        <v>0</v>
      </c>
      <c r="G152" s="75"/>
    </row>
    <row r="153" spans="1:7" ht="17" thickBot="1" x14ac:dyDescent="0.25">
      <c r="A153" s="83"/>
      <c r="B153" s="84"/>
      <c r="C153" s="84"/>
      <c r="D153" s="84"/>
      <c r="E153" s="84"/>
      <c r="F153" s="85"/>
      <c r="G153" s="97"/>
    </row>
    <row r="154" spans="1:7" ht="35" customHeight="1" thickBot="1" x14ac:dyDescent="0.25">
      <c r="A154" s="131" t="s">
        <v>151</v>
      </c>
      <c r="B154" s="132"/>
      <c r="C154" s="132"/>
      <c r="D154" s="132"/>
      <c r="E154" s="133"/>
      <c r="F154" s="86">
        <f>F152+F123</f>
        <v>0</v>
      </c>
      <c r="G154" s="98"/>
    </row>
  </sheetData>
  <mergeCells count="39">
    <mergeCell ref="G128:G150"/>
    <mergeCell ref="B151:E151"/>
    <mergeCell ref="A152:E152"/>
    <mergeCell ref="A154:E154"/>
    <mergeCell ref="A114:A116"/>
    <mergeCell ref="B116:E116"/>
    <mergeCell ref="A117:A119"/>
    <mergeCell ref="B119:E119"/>
    <mergeCell ref="A120:A122"/>
    <mergeCell ref="B122:E122"/>
    <mergeCell ref="A123:E123"/>
    <mergeCell ref="A126:A151"/>
    <mergeCell ref="A91:A93"/>
    <mergeCell ref="B93:E93"/>
    <mergeCell ref="A94:A99"/>
    <mergeCell ref="B99:E99"/>
    <mergeCell ref="A100:A113"/>
    <mergeCell ref="B102:E102"/>
    <mergeCell ref="B113:E113"/>
    <mergeCell ref="A85:A90"/>
    <mergeCell ref="B90:E90"/>
    <mergeCell ref="A24:A31"/>
    <mergeCell ref="B31:E31"/>
    <mergeCell ref="A32:A37"/>
    <mergeCell ref="B37:E37"/>
    <mergeCell ref="A38:A44"/>
    <mergeCell ref="B44:E44"/>
    <mergeCell ref="A45:A57"/>
    <mergeCell ref="B51:E51"/>
    <mergeCell ref="B57:E57"/>
    <mergeCell ref="A58:A84"/>
    <mergeCell ref="B84:E84"/>
    <mergeCell ref="A20:A23"/>
    <mergeCell ref="B23:E23"/>
    <mergeCell ref="A1:G1"/>
    <mergeCell ref="A3:A8"/>
    <mergeCell ref="B8:E8"/>
    <mergeCell ref="A9:A19"/>
    <mergeCell ref="B19:E19"/>
  </mergeCells>
  <pageMargins left="0.25" right="0.25" top="0.75" bottom="0.75" header="0.3" footer="0.3"/>
  <pageSetup paperSize="9" scale="70" fitToHeight="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Microsoft Office User</cp:lastModifiedBy>
  <dcterms:created xsi:type="dcterms:W3CDTF">2020-01-04T19:15:49Z</dcterms:created>
  <dcterms:modified xsi:type="dcterms:W3CDTF">2020-01-06T06:28:48Z</dcterms:modified>
</cp:coreProperties>
</file>